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718-2024 от 28.11.2024\"/>
    </mc:Choice>
  </mc:AlternateContent>
  <xr:revisionPtr revIDLastSave="0" documentId="8_{06D9E5E7-2D51-4E48-85CB-1EE0A335545B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<sst xmlns="http://schemas.openxmlformats.org/spreadsheetml/2006/main" count="12829" uniqueCount="6752">
  <si>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</si>
  <si>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</si>
  <si>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</si>
  <si>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</si>
  <si>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</si>
  <si>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</si>
  <si>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</si>
  <si>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</si>
  <si>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</si>
  <si>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</si>
  <si>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</si>
  <si>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</si>
  <si>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</si>
  <si>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</si>
  <si>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</si>
  <si>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</si>
  <si>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</si>
  <si>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</si>
  <si>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</si>
  <si>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</si>
  <si>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</si>
  <si>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</si>
  <si>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</si>
  <si>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</si>
  <si>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</si>
  <si>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</si>
  <si>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</si>
  <si>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</si>
  <si>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</si>
  <si>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</si>
  <si>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</si>
  <si>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</si>
  <si>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</si>
  <si>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</si>
  <si>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</si>
  <si>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</si>
  <si>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</si>
  <si>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</si>
  <si>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</si>
  <si>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</si>
  <si>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</si>
  <si>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</si>
  <si>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</si>
  <si>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</si>
  <si>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</si>
  <si>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</si>
  <si>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</si>
  <si>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</si>
  <si>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</si>
  <si>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</si>
  <si>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</si>
  <si>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</si>
  <si>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</si>
  <si>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</si>
  <si>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</si>
  <si>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</si>
  <si>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</si>
  <si>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</si>
  <si>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</si>
  <si>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</si>
  <si>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</si>
  <si>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</si>
  <si>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</si>
  <si>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</si>
  <si>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</si>
  <si>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</si>
  <si>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</si>
  <si>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</si>
  <si>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</si>
  <si>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</si>
  <si>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</si>
  <si>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</si>
  <si>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</si>
  <si>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</si>
  <si>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</si>
  <si>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</si>
  <si>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</si>
  <si>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</si>
  <si>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</si>
  <si>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</si>
  <si>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</si>
  <si>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</si>
  <si>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</si>
  <si>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</si>
  <si>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</si>
  <si>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</si>
  <si>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</si>
  <si>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</si>
  <si>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</si>
  <si>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</si>
  <si>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</si>
  <si>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</si>
  <si>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</si>
  <si>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</si>
  <si>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</si>
  <si>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</si>
  <si>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</si>
  <si>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</si>
  <si>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</si>
  <si>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</si>
  <si>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</si>
  <si>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</si>
  <si>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</si>
  <si>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</si>
  <si>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</si>
  <si>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</si>
  <si>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</si>
  <si>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</si>
  <si>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</si>
  <si>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</si>
  <si>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</si>
  <si>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</si>
  <si>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</si>
  <si>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</si>
  <si>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</si>
  <si>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</si>
  <si>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</si>
  <si>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</si>
  <si>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</si>
  <si>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</si>
  <si>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</si>
  <si>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</si>
  <si>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</si>
  <si>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</si>
  <si>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</si>
  <si>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</si>
  <si>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</si>
  <si>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</si>
  <si>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</si>
  <si>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</si>
  <si>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</si>
  <si>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</si>
  <si>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</si>
  <si>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</si>
  <si>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</si>
  <si>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</si>
  <si>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</si>
  <si>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</si>
  <si>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</si>
  <si>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</si>
  <si>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</si>
  <si>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</si>
  <si>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</si>
  <si>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</si>
  <si>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</si>
  <si>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</si>
  <si>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</si>
  <si>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</si>
  <si>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</si>
  <si>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</si>
  <si>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</si>
  <si>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</si>
  <si>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</si>
  <si>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</si>
  <si>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</si>
  <si>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</si>
  <si>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</si>
  <si>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</si>
  <si>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</si>
  <si>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</si>
  <si>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</si>
  <si>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</si>
  <si>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</si>
  <si>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</si>
  <si>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</si>
  <si>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</si>
  <si>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</si>
  <si>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</si>
  <si>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</si>
  <si>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</si>
  <si>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</si>
  <si>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</si>
  <si>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</si>
  <si>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</si>
  <si>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</si>
  <si>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</si>
  <si>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</si>
  <si>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</si>
  <si>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</si>
  <si>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</si>
  <si>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</si>
  <si>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</si>
  <si>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</si>
  <si>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</si>
  <si>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</si>
  <si>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</si>
  <si>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</si>
  <si>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</si>
  <si>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</si>
  <si>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</si>
  <si>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</si>
  <si>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</si>
  <si>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</si>
  <si>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</si>
  <si>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</si>
  <si>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</si>
  <si>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</si>
  <si>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</si>
  <si>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</si>
  <si>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</si>
  <si>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</si>
  <si>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</si>
  <si>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</si>
  <si>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</si>
  <si>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</si>
  <si>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</si>
  <si>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</si>
  <si>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</si>
  <si>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</si>
  <si>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</si>
  <si>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</si>
  <si>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</si>
  <si>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</si>
  <si>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</si>
  <si>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</si>
  <si>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</si>
  <si>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</si>
  <si>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</si>
  <si>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</si>
  <si>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</si>
  <si>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</si>
  <si>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</si>
  <si>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</si>
  <si>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</si>
  <si>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</si>
  <si>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</si>
  <si>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</si>
  <si>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</si>
  <si>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</si>
  <si>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</si>
  <si>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</si>
  <si>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</si>
  <si>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</si>
  <si>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</si>
  <si>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</si>
  <si>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</si>
  <si>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</si>
  <si>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</si>
  <si>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</si>
  <si>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</si>
  <si>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</si>
  <si>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</si>
  <si>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</si>
  <si>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</si>
  <si>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</si>
  <si>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</si>
  <si>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</si>
  <si>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</si>
  <si>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</si>
  <si>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</si>
  <si>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</si>
  <si>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</si>
  <si>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</si>
  <si>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</si>
  <si>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</si>
  <si>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</si>
  <si>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</si>
  <si>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</si>
  <si>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</si>
  <si>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</si>
  <si>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</si>
  <si>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</si>
  <si>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</si>
  <si>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</si>
  <si>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</si>
  <si>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</si>
  <si>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</si>
  <si>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</si>
  <si>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</si>
  <si>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</si>
  <si>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</si>
  <si>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</si>
  <si>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</si>
  <si>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</si>
  <si>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</si>
  <si>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</si>
  <si>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</si>
  <si>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</si>
  <si>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</si>
  <si>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</si>
  <si>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</si>
  <si>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</si>
  <si>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</si>
  <si>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</si>
  <si>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</si>
  <si>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</si>
  <si>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</si>
  <si>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</si>
  <si>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</si>
  <si>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</si>
  <si>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</si>
  <si>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</si>
  <si>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</si>
  <si>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</si>
  <si>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</si>
  <si>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</si>
  <si>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</si>
  <si>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</si>
  <si>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</si>
  <si>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</si>
  <si>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</si>
  <si>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</si>
  <si>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</si>
  <si>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</si>
  <si>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</si>
  <si>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</si>
  <si>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</si>
  <si>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</si>
  <si>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</si>
  <si>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</si>
  <si>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</si>
  <si>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</si>
  <si>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</si>
  <si>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</si>
  <si>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</si>
  <si>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</si>
  <si>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</si>
  <si>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</si>
  <si>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</si>
  <si>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</si>
  <si>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</si>
  <si>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</si>
  <si>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</si>
  <si>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</si>
  <si>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</si>
  <si>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</si>
  <si>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</si>
  <si>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</si>
  <si>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</si>
  <si>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</si>
  <si>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</si>
  <si>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</si>
  <si>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</si>
  <si>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</si>
  <si>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</si>
  <si>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</si>
  <si>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</si>
  <si>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</si>
  <si>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</si>
  <si>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</si>
  <si>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</si>
  <si>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</si>
  <si>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</si>
  <si>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</si>
  <si>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</si>
  <si>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</si>
  <si>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</si>
  <si>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</si>
  <si>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</si>
  <si>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</si>
  <si>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</si>
  <si>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</si>
  <si>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</si>
  <si>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</si>
  <si>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</si>
  <si>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</si>
  <si>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</si>
  <si>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</si>
  <si>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</si>
  <si>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</si>
  <si>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</si>
  <si>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</si>
  <si>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</si>
  <si>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</si>
  <si>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</si>
  <si>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</si>
  <si>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</si>
  <si>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</si>
  <si>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</si>
  <si>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</si>
  <si>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</si>
  <si>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</si>
  <si>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</si>
  <si>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</si>
  <si>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</si>
  <si>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</si>
  <si>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</si>
  <si>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</si>
  <si>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</si>
  <si>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</si>
  <si>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</si>
  <si>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</si>
  <si>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</si>
  <si>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</si>
  <si>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</si>
  <si>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</si>
  <si>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</si>
  <si>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</si>
  <si>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</si>
  <si>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</si>
  <si>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</si>
  <si>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</si>
  <si>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</si>
  <si>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</si>
  <si>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</si>
  <si>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</si>
  <si>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</si>
  <si>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</si>
  <si>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</si>
  <si>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</si>
  <si>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</si>
  <si>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</si>
  <si>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</si>
  <si>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</si>
  <si>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</si>
  <si>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</si>
  <si>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</si>
  <si>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</si>
  <si>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</si>
  <si>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</si>
  <si>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</si>
  <si>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</si>
  <si>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</si>
  <si>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</si>
  <si>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</si>
  <si>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</si>
  <si>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</si>
  <si>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</si>
  <si>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</si>
  <si>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</si>
  <si>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</si>
  <si>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</si>
  <si>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</si>
  <si>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</si>
  <si>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</si>
  <si>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</si>
  <si>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</si>
  <si>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</si>
  <si>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</si>
  <si>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</si>
  <si>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</si>
  <si>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</si>
  <si>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</si>
  <si>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</si>
  <si>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</si>
  <si>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</si>
  <si>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</si>
  <si>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</si>
  <si>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</si>
  <si>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</si>
  <si>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</si>
  <si>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</si>
  <si>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</si>
  <si>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</si>
  <si>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</si>
  <si>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</si>
  <si>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</si>
  <si>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</si>
  <si>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</si>
  <si>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</si>
  <si>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</si>
  <si>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</si>
  <si>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</si>
  <si>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</si>
  <si>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</si>
  <si>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</si>
  <si>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</si>
  <si>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</si>
  <si>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</si>
  <si>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</si>
  <si>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</si>
  <si>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</si>
  <si>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</si>
  <si>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</si>
  <si>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</si>
  <si>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</si>
  <si>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</si>
  <si>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</si>
  <si>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</si>
  <si>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</si>
  <si>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</si>
  <si>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</si>
  <si>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</si>
  <si>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</si>
  <si>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</si>
  <si>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</si>
  <si>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</si>
  <si>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</si>
  <si>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</si>
  <si>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</si>
  <si>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</si>
  <si>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</si>
  <si>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</si>
  <si>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</si>
  <si>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</si>
  <si>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</si>
  <si>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</si>
  <si>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</si>
  <si>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</si>
  <si>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</si>
  <si>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</si>
  <si>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</si>
  <si>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</si>
  <si>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</si>
  <si>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</si>
  <si>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</si>
  <si>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</si>
  <si>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</si>
  <si>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</si>
  <si>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</si>
  <si>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</si>
  <si>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</si>
  <si>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</si>
  <si>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</si>
  <si>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</si>
  <si>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</si>
  <si>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</si>
  <si>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</si>
  <si>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</si>
  <si>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</si>
  <si>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</si>
  <si>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</si>
  <si>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</si>
  <si>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</si>
  <si>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</si>
  <si>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</si>
  <si>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</si>
  <si>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</si>
  <si>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</si>
  <si>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</si>
  <si>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</si>
  <si>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</si>
  <si>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</si>
  <si>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</si>
  <si>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</si>
  <si>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</si>
  <si>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</si>
  <si>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</si>
  <si>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</si>
  <si>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</si>
  <si>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</si>
  <si>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</si>
  <si>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</si>
  <si>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</si>
  <si>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</si>
  <si>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</si>
  <si>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</si>
  <si>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</si>
  <si>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</si>
  <si>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</si>
  <si>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</si>
  <si>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</si>
  <si>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</si>
  <si>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</si>
  <si>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</si>
  <si>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</si>
  <si>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</si>
  <si>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</si>
  <si>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</si>
  <si>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</si>
  <si>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</si>
  <si>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</si>
  <si>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</si>
  <si>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</si>
  <si>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</si>
  <si>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</si>
  <si>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</si>
  <si>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</si>
  <si>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</si>
  <si>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</si>
  <si>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</si>
  <si>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</si>
  <si>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</si>
  <si>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</si>
  <si>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</si>
  <si>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</si>
  <si>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</si>
  <si>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</si>
  <si>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</si>
  <si>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</si>
  <si>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</si>
  <si>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</si>
  <si>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</si>
  <si>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</si>
  <si>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</si>
  <si>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</si>
  <si>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</si>
  <si>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</si>
  <si>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</si>
  <si>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</si>
  <si>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</si>
  <si>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</si>
  <si>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</si>
  <si>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</si>
  <si>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</si>
  <si>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</si>
  <si>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</si>
  <si>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</si>
  <si>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</si>
  <si>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</si>
  <si>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</si>
  <si>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</si>
  <si>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</si>
  <si>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</si>
  <si>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</si>
  <si>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</si>
  <si>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</si>
  <si>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</si>
  <si>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</si>
  <si>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</si>
  <si>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</si>
  <si>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</si>
  <si>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</si>
  <si>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</si>
  <si>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</si>
  <si>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</si>
  <si>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</si>
  <si>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</si>
  <si>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</si>
  <si>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</si>
  <si>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</si>
  <si>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</si>
  <si>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</si>
  <si>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</si>
  <si>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</si>
  <si>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</si>
  <si>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</si>
  <si>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</si>
  <si>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</si>
  <si>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</si>
  <si>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</si>
  <si>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</si>
  <si>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</si>
  <si>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</si>
  <si>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</si>
  <si>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</si>
  <si>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</si>
  <si>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</si>
  <si>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</si>
  <si>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</si>
  <si>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</si>
  <si>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</si>
  <si>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</si>
  <si>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</si>
  <si>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</si>
  <si>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</si>
  <si>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</si>
  <si>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</si>
  <si>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</si>
  <si>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</si>
  <si>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</si>
  <si>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</si>
  <si>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</si>
  <si>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</si>
  <si>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</si>
  <si>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</si>
  <si>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</si>
  <si>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</si>
  <si>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</si>
  <si>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</si>
  <si>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</si>
  <si>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</si>
  <si>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</si>
  <si>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</si>
  <si>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</si>
  <si>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</si>
  <si>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</si>
  <si>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</si>
  <si>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</si>
  <si>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</si>
  <si>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</si>
  <si>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</si>
  <si>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</si>
  <si>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</si>
  <si>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</si>
  <si>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</si>
  <si>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</si>
  <si>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</si>
  <si>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</si>
  <si>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</si>
  <si>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</si>
  <si>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</si>
  <si>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</si>
  <si>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</si>
  <si>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</si>
  <si>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</si>
  <si>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</si>
  <si>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</si>
  <si>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</si>
  <si>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</si>
  <si>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</si>
  <si>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</si>
  <si>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</si>
  <si>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</si>
  <si>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</si>
  <si>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</si>
  <si>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</si>
  <si>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</si>
  <si>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</si>
  <si>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</si>
  <si>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</si>
  <si>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</si>
  <si>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</si>
  <si>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</si>
  <si>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</si>
  <si>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</si>
  <si>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</si>
  <si>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</si>
  <si>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</si>
  <si>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</si>
  <si>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</si>
  <si>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</si>
  <si>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</si>
  <si>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</si>
  <si>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</si>
  <si>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</si>
  <si>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</si>
  <si>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</si>
  <si>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</si>
  <si>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</si>
  <si>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</si>
  <si>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</si>
  <si>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</si>
  <si>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</si>
  <si>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</si>
  <si>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</si>
  <si>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</si>
  <si>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</si>
  <si>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</si>
  <si>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</si>
  <si>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</si>
  <si>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</si>
  <si>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</si>
  <si>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</si>
  <si>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</si>
  <si>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</si>
  <si>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</si>
  <si>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</si>
  <si>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</si>
  <si>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</si>
  <si>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</si>
  <si>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</si>
  <si>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</si>
  <si>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</si>
  <si>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</si>
  <si>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</si>
  <si>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</si>
  <si>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</si>
  <si>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</si>
  <si>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</si>
  <si>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</si>
  <si>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</si>
  <si>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</si>
  <si>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</si>
  <si>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</si>
  <si>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</si>
  <si>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</si>
  <si>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</si>
  <si>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</si>
  <si>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</si>
  <si>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</si>
  <si>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</si>
  <si>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</si>
  <si>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</si>
  <si>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</si>
  <si>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</si>
  <si>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</si>
  <si>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</si>
  <si>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</si>
  <si>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</si>
  <si>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</si>
  <si>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</si>
  <si>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</si>
  <si>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</si>
  <si>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</si>
  <si>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</si>
  <si>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</si>
  <si>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</si>
  <si>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</si>
  <si>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</si>
  <si>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</si>
  <si>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</si>
  <si>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</si>
  <si>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</si>
  <si>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</si>
  <si>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</si>
  <si>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</si>
  <si>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</si>
  <si>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</si>
  <si>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</si>
  <si>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</si>
  <si>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</si>
  <si>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</si>
  <si>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</si>
  <si>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</si>
  <si>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</si>
  <si>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</si>
  <si>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</si>
  <si>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</si>
  <si>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</si>
  <si>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</si>
  <si>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</si>
  <si>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</si>
  <si>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</si>
  <si>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</si>
  <si>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</si>
  <si>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</si>
  <si>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</si>
  <si>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</si>
  <si>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</si>
  <si>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</si>
  <si>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</si>
  <si>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</si>
  <si>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</si>
  <si>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</si>
  <si>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</si>
  <si>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</si>
  <si>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</si>
  <si>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</si>
  <si>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</si>
  <si>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</si>
  <si>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</si>
  <si>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</si>
  <si>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</si>
  <si>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</si>
  <si>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</si>
  <si>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</si>
  <si>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</si>
  <si>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</si>
  <si>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</si>
  <si>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</si>
  <si>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</si>
  <si>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</si>
  <si>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</si>
  <si>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</si>
  <si>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</si>
  <si>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</si>
  <si>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</si>
  <si>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</si>
  <si>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</si>
  <si>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</si>
  <si>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</si>
  <si>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</si>
  <si>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</si>
  <si>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</si>
  <si>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</si>
  <si>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</si>
  <si>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</si>
  <si>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</si>
  <si>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</si>
  <si>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</si>
  <si>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</si>
  <si>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</si>
  <si>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</si>
  <si>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</si>
  <si>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</si>
  <si>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</si>
  <si>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</si>
  <si>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</si>
  <si>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</si>
  <si>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</si>
  <si>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</si>
  <si>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</si>
  <si>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</si>
  <si>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</si>
  <si>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</si>
  <si>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</si>
  <si>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</si>
  <si>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</si>
  <si>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</si>
  <si>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</si>
  <si>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</si>
  <si>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</si>
  <si>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</si>
  <si>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</si>
  <si>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</si>
  <si>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</si>
  <si>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</si>
  <si>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</si>
  <si>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</si>
  <si>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</si>
  <si>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</si>
  <si>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</si>
  <si>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</si>
  <si>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</si>
  <si>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</si>
  <si>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</si>
  <si>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</si>
  <si>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</si>
  <si>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</si>
  <si>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</si>
  <si>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</si>
  <si>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</si>
  <si>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</si>
  <si>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</si>
  <si>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</si>
  <si>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</si>
  <si>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</si>
  <si>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</si>
  <si>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</si>
  <si>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</si>
  <si>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</si>
  <si>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</si>
  <si>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</si>
  <si>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</si>
  <si>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</si>
  <si>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</si>
  <si>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</si>
  <si>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</si>
  <si>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</si>
  <si>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</si>
  <si>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</si>
  <si>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</si>
  <si>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</si>
  <si>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</si>
  <si>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</si>
  <si>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</si>
  <si>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</si>
  <si>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</si>
  <si>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</si>
  <si>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</si>
  <si>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</si>
  <si>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</si>
  <si>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</si>
  <si>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</si>
  <si>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</si>
  <si>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</si>
  <si>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</si>
  <si>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</si>
  <si>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</si>
  <si>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</si>
  <si>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</si>
  <si>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</si>
  <si>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</si>
  <si>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</si>
  <si>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</si>
  <si>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</si>
  <si>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</si>
  <si>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</si>
  <si>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</si>
  <si>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</si>
  <si>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</si>
  <si>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</si>
  <si>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</si>
  <si>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</si>
  <si>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</si>
  <si>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</si>
  <si>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</si>
  <si>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</si>
  <si>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</si>
  <si>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</si>
  <si>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</si>
  <si>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</si>
  <si>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</si>
  <si>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</si>
  <si>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</si>
  <si>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</si>
  <si>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</si>
  <si>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</si>
  <si>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</si>
  <si>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</si>
  <si>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</si>
  <si>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</si>
  <si>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</si>
  <si>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</si>
  <si>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</si>
  <si>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</si>
  <si>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</si>
  <si>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</si>
  <si>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</si>
  <si>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</si>
  <si>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</si>
  <si>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</si>
  <si>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</si>
  <si>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</si>
  <si>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</si>
  <si>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</si>
  <si>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</si>
  <si>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</si>
  <si>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</si>
  <si>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</si>
  <si>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</si>
  <si>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</si>
  <si>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</si>
  <si>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</si>
  <si>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</si>
  <si>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</si>
  <si>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</si>
  <si>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</si>
  <si>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</si>
  <si>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</si>
  <si>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</si>
  <si>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</si>
  <si>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</si>
  <si>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</si>
  <si>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</si>
  <si>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</si>
  <si>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</si>
  <si>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</si>
  <si>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</si>
  <si>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</si>
  <si>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</si>
  <si>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</si>
  <si>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</si>
  <si>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</si>
  <si>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</si>
  <si>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</si>
  <si>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</si>
  <si>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</si>
  <si>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</si>
  <si>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</si>
  <si>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</si>
  <si>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</si>
  <si>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</si>
  <si>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</si>
  <si>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</si>
  <si>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</si>
  <si>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</si>
  <si>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</si>
  <si>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</si>
  <si>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</si>
  <si>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</si>
  <si>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</si>
  <si>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</si>
  <si>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</si>
  <si>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</si>
  <si>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</si>
  <si>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</si>
  <si>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</si>
  <si>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</si>
  <si>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</si>
  <si>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</si>
  <si>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</si>
  <si>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</si>
  <si>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</si>
  <si>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</si>
  <si>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</si>
  <si>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</si>
  <si>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</si>
  <si>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</si>
  <si>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</si>
  <si>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</si>
  <si>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</si>
  <si>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</si>
  <si>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</si>
  <si>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</si>
  <si>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</si>
  <si>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</si>
  <si>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</si>
  <si>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</si>
  <si>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</si>
  <si>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</si>
  <si>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</si>
  <si>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</si>
  <si>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</si>
  <si>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</si>
  <si>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</si>
  <si>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</si>
  <si>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</si>
  <si>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</si>
  <si>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</si>
  <si>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</si>
  <si>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</si>
  <si>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</si>
  <si>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</si>
  <si>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</si>
  <si>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</si>
  <si>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</si>
  <si>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</si>
  <si>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</si>
  <si>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</si>
  <si>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</si>
  <si>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</si>
  <si>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</si>
  <si>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</si>
  <si>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</si>
  <si>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</si>
  <si>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</si>
  <si>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</si>
  <si>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</si>
  <si>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</si>
  <si>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</si>
  <si>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</si>
  <si>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</si>
  <si>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</si>
  <si>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</si>
  <si>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</si>
  <si>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</si>
  <si>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</si>
  <si>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</si>
  <si>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</si>
  <si>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</si>
  <si>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</si>
  <si>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</si>
  <si>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</si>
  <si>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</si>
  <si>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</si>
  <si>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</si>
  <si>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</si>
  <si>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</si>
  <si>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</si>
  <si>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</si>
  <si>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</si>
  <si>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</si>
  <si>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</si>
  <si>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</si>
  <si>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</si>
  <si>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</si>
  <si>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</si>
  <si>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</si>
  <si>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</si>
  <si>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</si>
  <si>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</si>
  <si>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</si>
  <si>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</si>
  <si>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</si>
  <si>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</si>
  <si>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</si>
  <si>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</si>
  <si>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</si>
  <si>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</si>
  <si>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</si>
  <si>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</si>
  <si>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</si>
  <si>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</si>
  <si>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</si>
  <si>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</si>
  <si>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</si>
  <si>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</si>
  <si>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</si>
  <si>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</si>
  <si>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</si>
  <si>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</si>
  <si>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</si>
  <si>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</si>
  <si>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</si>
  <si>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</si>
  <si>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</si>
  <si>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</si>
  <si>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</si>
  <si>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</si>
  <si>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</si>
  <si>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</si>
  <si>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</si>
  <si>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</si>
  <si>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</si>
  <si>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</si>
  <si>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</si>
  <si>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</si>
  <si>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</si>
  <si>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</si>
  <si>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</si>
  <si>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</si>
  <si>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</si>
  <si>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</si>
  <si>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</si>
  <si>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</si>
  <si>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</si>
  <si>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</si>
  <si>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</si>
  <si>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</si>
  <si>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</si>
  <si>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</si>
  <si>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</si>
  <si>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</si>
  <si>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</si>
  <si>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</si>
  <si>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</si>
  <si>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</si>
  <si>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</si>
  <si>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</si>
  <si>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</si>
  <si>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</si>
  <si>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</si>
  <si>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</si>
  <si>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</si>
  <si>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</si>
  <si>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</si>
  <si>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</si>
  <si>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</si>
  <si>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</si>
  <si>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</si>
  <si>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</si>
  <si>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</si>
  <si>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</si>
  <si>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</si>
  <si>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</si>
  <si>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</si>
  <si>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</si>
  <si>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</si>
  <si>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</si>
  <si>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</si>
  <si>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</si>
  <si>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</si>
  <si>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</si>
  <si>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</si>
  <si>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</si>
  <si>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</si>
  <si>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</si>
  <si>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</si>
  <si>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</si>
  <si>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</si>
  <si>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</si>
  <si>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</si>
  <si>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</si>
  <si>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</si>
  <si>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</si>
  <si>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</si>
  <si>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</si>
  <si>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</si>
  <si>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</si>
  <si>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</si>
  <si>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</si>
  <si>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</si>
  <si>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</si>
  <si>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</si>
  <si>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</si>
  <si>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</si>
  <si>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</si>
  <si>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</si>
  <si>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</si>
  <si>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</si>
  <si>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</si>
  <si>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</si>
  <si>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</si>
  <si>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</si>
  <si>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</si>
  <si>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</si>
  <si>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</si>
  <si>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</si>
  <si>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</si>
  <si>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</si>
  <si>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</si>
  <si>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</si>
  <si>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</si>
  <si>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</si>
  <si>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</si>
  <si>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</si>
  <si>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</si>
  <si>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</si>
  <si>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</si>
  <si>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</si>
  <si>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</si>
  <si>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</si>
  <si>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</si>
  <si>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</si>
  <si>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</si>
  <si>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</si>
  <si>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</si>
  <si>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</si>
  <si>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</si>
  <si>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</si>
  <si>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</si>
  <si>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</si>
  <si>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</si>
  <si>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</si>
  <si>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</si>
  <si>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</si>
  <si>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</si>
  <si>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</si>
  <si>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</si>
  <si>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</si>
  <si>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</si>
  <si>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</si>
  <si>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</si>
  <si>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</si>
  <si>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</si>
  <si>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</si>
  <si>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</si>
  <si>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</si>
  <si>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</si>
  <si>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</si>
  <si>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</si>
  <si>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</si>
  <si>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</si>
  <si>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</si>
  <si>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</si>
  <si>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</si>
  <si>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</si>
  <si>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</si>
  <si>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</si>
  <si>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</si>
  <si>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</si>
  <si>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</si>
  <si>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</si>
  <si>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</si>
  <si>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</si>
  <si>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</si>
  <si>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</si>
  <si>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</si>
  <si>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</si>
  <si>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</si>
  <si>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</si>
  <si>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</si>
  <si>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</si>
  <si>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</si>
  <si>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</si>
  <si>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</si>
  <si>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</si>
  <si>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</si>
  <si>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</si>
  <si>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</si>
  <si>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</si>
  <si>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</si>
  <si>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</si>
  <si>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</si>
  <si>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</si>
  <si>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</si>
  <si>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</si>
  <si>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</si>
  <si>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</si>
  <si>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</si>
  <si>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</si>
  <si>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</si>
  <si>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</si>
  <si>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</si>
  <si>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</si>
  <si>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</si>
  <si>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</si>
  <si>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</si>
  <si>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</si>
  <si>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</si>
  <si>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</si>
  <si>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</si>
  <si>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</si>
  <si>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</si>
  <si>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</si>
  <si>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</si>
  <si>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</si>
  <si>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</si>
  <si>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</si>
  <si>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</si>
  <si>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</si>
  <si>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</si>
  <si>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</si>
  <si>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</si>
  <si>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</si>
  <si>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</si>
  <si>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</si>
  <si>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</si>
  <si>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</si>
  <si>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</si>
  <si>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</si>
  <si>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</si>
  <si>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</si>
  <si>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</si>
  <si>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</si>
  <si>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</si>
  <si>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</si>
  <si>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</si>
  <si>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</si>
  <si>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</si>
  <si>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</si>
  <si>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</si>
  <si>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</si>
  <si>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</si>
  <si>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</si>
  <si>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</si>
  <si>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</si>
  <si>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</si>
  <si>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</si>
  <si>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</si>
  <si>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</si>
  <si>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</si>
  <si>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</si>
  <si>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</si>
  <si>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</si>
  <si>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</si>
  <si>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</si>
  <si>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</si>
  <si>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</si>
  <si>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</si>
  <si>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</si>
  <si>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</si>
  <si>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</si>
  <si>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</si>
  <si>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</si>
  <si>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</si>
  <si>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</si>
  <si>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</si>
  <si>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</si>
  <si>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</si>
  <si>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</si>
  <si>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</si>
  <si>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</si>
  <si>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</si>
  <si>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</si>
  <si>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</si>
  <si>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</si>
  <si>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</si>
  <si>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</si>
  <si>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</si>
  <si>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</si>
  <si>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</si>
  <si>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</si>
  <si>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</si>
  <si>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</si>
  <si>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</si>
  <si>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</si>
  <si>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</si>
  <si>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</si>
  <si>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</si>
  <si>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</si>
  <si>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</si>
  <si>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</si>
  <si>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</si>
  <si>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</si>
  <si>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</si>
  <si>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</si>
  <si>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</si>
  <si>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</si>
  <si>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</si>
  <si>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</si>
  <si>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</si>
  <si>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</si>
  <si>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</si>
  <si>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</si>
  <si>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</si>
  <si>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</si>
  <si>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</si>
  <si>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</si>
  <si>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</si>
  <si>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</si>
  <si>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</si>
  <si>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</si>
  <si>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</si>
  <si>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</si>
  <si>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</si>
  <si>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</si>
  <si>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</si>
  <si>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</si>
  <si>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</si>
  <si>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</si>
  <si>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</si>
  <si>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</si>
  <si>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</si>
  <si>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</si>
  <si>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</si>
  <si>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</si>
  <si>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</si>
  <si>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</si>
  <si>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</si>
  <si>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</si>
  <si>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</si>
  <si>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</si>
  <si>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</si>
  <si>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</si>
  <si>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</si>
  <si>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</si>
  <si>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</si>
  <si>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</si>
  <si>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</si>
  <si>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</si>
  <si>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</si>
  <si>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</si>
  <si>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</si>
  <si>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</si>
  <si>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</si>
  <si>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</si>
  <si>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</si>
  <si>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</si>
  <si>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</si>
  <si>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</si>
  <si>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</si>
  <si>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</si>
  <si>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</si>
  <si>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</si>
  <si>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</si>
  <si>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</si>
  <si>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</si>
  <si>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</si>
  <si>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</si>
  <si>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</si>
  <si>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</si>
  <si>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</si>
  <si>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</si>
  <si>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</si>
  <si>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</si>
  <si>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</si>
  <si>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</si>
  <si>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</si>
  <si>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</si>
  <si>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</si>
  <si>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</si>
  <si>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</si>
  <si>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</si>
  <si>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</si>
  <si>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</si>
  <si>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</si>
  <si>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</si>
  <si>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</si>
  <si>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</si>
  <si>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</si>
  <si>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</si>
  <si>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</si>
  <si>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</si>
  <si>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</si>
  <si>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</si>
  <si>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</si>
  <si>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</si>
  <si>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</si>
  <si>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</si>
  <si>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</si>
  <si>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</si>
  <si>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</si>
  <si>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</si>
  <si>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</si>
  <si>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</si>
  <si>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</si>
  <si>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</si>
  <si>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</si>
  <si>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</si>
  <si>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</si>
  <si>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</si>
  <si>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</si>
  <si>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</si>
  <si>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</si>
  <si>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</si>
  <si>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</si>
  <si>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</si>
  <si>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</si>
  <si>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</si>
  <si>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</si>
  <si>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</si>
  <si>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</si>
  <si>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</si>
  <si>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</si>
  <si>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</si>
  <si>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</si>
  <si>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</si>
  <si>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</si>
  <si>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</si>
  <si>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</si>
  <si>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</si>
  <si>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</si>
  <si>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</si>
  <si>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</si>
  <si>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</si>
  <si>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</si>
  <si>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</si>
  <si>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</si>
  <si>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</si>
  <si>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</si>
  <si>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</si>
  <si>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</si>
  <si>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</si>
  <si>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</si>
  <si>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</si>
  <si>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</si>
  <si>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</si>
  <si>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</si>
  <si>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</si>
  <si>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</si>
  <si>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</si>
  <si>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</si>
  <si>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</si>
  <si>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</si>
  <si>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</si>
  <si>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</si>
  <si>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</si>
  <si>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</si>
  <si>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</si>
  <si>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</si>
  <si>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</si>
  <si>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</si>
  <si>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</si>
  <si>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</si>
  <si>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</si>
  <si>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</si>
  <si>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</si>
  <si>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</si>
  <si>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</si>
  <si>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</si>
  <si>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</si>
  <si>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</si>
  <si>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</si>
  <si>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</si>
  <si>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</si>
  <si>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</si>
  <si>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</si>
  <si>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</si>
  <si>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</si>
  <si>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</si>
  <si>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</si>
  <si>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</si>
  <si>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</si>
  <si>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</si>
  <si>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</si>
  <si>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</si>
  <si>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</si>
  <si>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</si>
  <si>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</si>
  <si>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</si>
  <si>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</si>
  <si>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</si>
  <si>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</si>
  <si>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</si>
  <si>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</si>
  <si>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</si>
  <si>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</si>
  <si>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</si>
  <si>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</si>
  <si>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</si>
  <si>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</si>
  <si>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</si>
  <si>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</si>
  <si>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</si>
  <si>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</si>
  <si>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</si>
  <si>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</si>
  <si>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</si>
  <si>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</si>
  <si>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</si>
  <si>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</si>
  <si>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</si>
  <si>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</si>
  <si>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</si>
  <si>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</si>
  <si>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</si>
  <si>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</si>
  <si>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</si>
  <si>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</si>
  <si>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</si>
  <si>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</si>
  <si>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</si>
  <si>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</si>
  <si>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</si>
  <si>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</si>
  <si>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</si>
  <si>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</si>
  <si>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</si>
  <si>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</si>
  <si>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</si>
  <si>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</si>
  <si>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</si>
  <si>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</si>
  <si>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</si>
  <si>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</si>
  <si>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</si>
  <si>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</si>
  <si>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</si>
  <si>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</si>
  <si>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</si>
  <si>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</si>
  <si>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</si>
  <si>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</si>
  <si>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</si>
  <si>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</si>
  <si>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</si>
  <si>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</si>
  <si>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</si>
  <si>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</si>
  <si>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</si>
  <si>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</si>
  <si>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</si>
  <si>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</si>
  <si>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</si>
  <si>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</si>
  <si>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</si>
  <si>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</si>
  <si>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</si>
  <si>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</si>
  <si>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</si>
  <si>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</si>
  <si>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</si>
  <si>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</si>
  <si>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</si>
  <si>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</si>
  <si>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</si>
  <si>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</si>
  <si>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</si>
  <si>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</si>
  <si>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</si>
  <si>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</si>
  <si>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</si>
  <si>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</si>
  <si>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</si>
  <si>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</si>
  <si>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</si>
  <si>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</si>
  <si>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</si>
  <si>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</si>
  <si>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</si>
  <si>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</si>
  <si>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</si>
  <si>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</si>
  <si>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</si>
  <si>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</si>
  <si>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</si>
  <si>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</si>
  <si>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</si>
  <si>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</si>
  <si>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</si>
  <si>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</si>
  <si>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</si>
  <si>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</si>
  <si>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</si>
  <si>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</si>
  <si>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</si>
  <si>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</si>
  <si>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</si>
  <si>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</si>
  <si>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</si>
  <si>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</si>
  <si>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</si>
  <si>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</si>
  <si>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</si>
  <si>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</si>
  <si>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</si>
  <si>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</si>
  <si>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</si>
  <si>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</si>
  <si>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</si>
  <si>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</si>
  <si>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</si>
  <si>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</si>
  <si>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</si>
  <si>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</si>
  <si>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</si>
  <si>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</si>
  <si>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</si>
  <si>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</si>
  <si>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</si>
  <si>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</si>
  <si>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</si>
  <si>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</si>
  <si>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</si>
  <si>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</si>
  <si>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</si>
  <si>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</si>
  <si>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</si>
  <si>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</si>
  <si>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</si>
  <si>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</si>
  <si>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</si>
  <si>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</si>
  <si>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</si>
  <si>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</si>
  <si>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</si>
  <si>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</si>
  <si>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</si>
  <si>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</si>
  <si>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</si>
  <si>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</si>
  <si>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</si>
  <si>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</si>
  <si>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</si>
  <si>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</si>
  <si>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</si>
  <si>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</si>
  <si>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</si>
  <si>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</si>
  <si>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</si>
  <si>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</si>
  <si>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</si>
  <si>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</si>
  <si>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</si>
  <si>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</si>
  <si>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</si>
  <si>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</si>
  <si>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</si>
  <si>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</si>
  <si>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</si>
  <si>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</si>
  <si>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</si>
  <si>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</si>
  <si>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</si>
  <si>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</si>
  <si>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</si>
  <si>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</si>
  <si>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</si>
  <si>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</si>
  <si>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</si>
  <si>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</si>
  <si>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</si>
  <si>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</si>
  <si>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</si>
  <si>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</si>
  <si>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</si>
  <si>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</si>
  <si>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</si>
  <si>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</si>
  <si>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</si>
  <si>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</si>
  <si>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</si>
  <si>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</si>
  <si>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</si>
  <si>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</si>
  <si>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</si>
  <si>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</si>
  <si>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</si>
  <si>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</si>
  <si>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</si>
  <si>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</si>
  <si>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</si>
  <si>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</si>
  <si>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</si>
  <si>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</si>
  <si>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</si>
  <si>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</si>
  <si>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</si>
  <si>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</si>
  <si>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</si>
  <si>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</si>
  <si>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</si>
  <si>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</si>
  <si>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</si>
  <si>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</si>
  <si>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</si>
  <si>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</si>
  <si>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</si>
  <si>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</si>
  <si>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</si>
  <si>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</si>
  <si>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</si>
  <si>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</si>
  <si>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</si>
  <si>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</si>
  <si>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</si>
  <si>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</si>
  <si>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</si>
  <si>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</si>
  <si>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</si>
  <si>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</si>
  <si>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</si>
  <si>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</si>
  <si>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</si>
  <si>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</si>
  <si>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</si>
  <si>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</si>
  <si>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</si>
  <si>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</si>
  <si>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</si>
  <si>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</si>
  <si>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</si>
  <si>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</si>
  <si>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</si>
  <si>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</si>
  <si>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</si>
  <si>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</si>
  <si>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</si>
  <si>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</si>
  <si>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</si>
  <si>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</si>
  <si>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</si>
  <si>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</si>
  <si>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</si>
  <si>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</si>
  <si>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</si>
  <si>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</si>
  <si>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</si>
  <si>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</si>
  <si>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</si>
  <si>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</si>
  <si>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</si>
  <si>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</si>
  <si>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</si>
  <si>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</si>
  <si>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</si>
  <si>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</si>
  <si>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</si>
  <si>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</si>
  <si>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</si>
  <si>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</si>
  <si>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</si>
  <si>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</si>
  <si>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</si>
  <si>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</si>
  <si>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</si>
  <si>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</si>
  <si>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</si>
  <si>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</si>
  <si>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</si>
  <si>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</si>
  <si>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</si>
  <si>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</si>
  <si>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</si>
  <si>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</si>
  <si>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</si>
  <si>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</si>
  <si>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</si>
  <si>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</si>
  <si>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</si>
  <si>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</si>
  <si>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</si>
  <si>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</si>
  <si>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</si>
  <si>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</si>
  <si>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</si>
  <si>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</si>
  <si>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</si>
  <si>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</si>
  <si>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</si>
  <si>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</si>
  <si>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</si>
  <si>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</si>
  <si>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</si>
  <si>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</si>
  <si>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</si>
  <si>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</si>
  <si>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</si>
  <si>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</si>
  <si>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</si>
  <si>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</si>
  <si>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</si>
  <si>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</si>
  <si>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</si>
  <si>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</si>
  <si>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</si>
  <si>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</si>
  <si>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</si>
  <si>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</si>
  <si>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</si>
  <si>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</si>
  <si>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</si>
  <si>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</si>
  <si>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</si>
  <si>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</si>
  <si>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</si>
  <si>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</si>
  <si>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</si>
  <si>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</si>
  <si>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</si>
  <si>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</si>
  <si>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</si>
  <si>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</si>
  <si>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</si>
  <si>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</si>
  <si>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</si>
  <si>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</si>
  <si>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</si>
  <si>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</si>
  <si>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</si>
  <si>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</si>
  <si>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</si>
  <si>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</si>
  <si>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</si>
  <si>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</si>
  <si>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</si>
  <si>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</si>
  <si>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</si>
  <si>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</si>
  <si>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</si>
  <si>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</si>
  <si>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</si>
  <si>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</si>
  <si>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</si>
  <si>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</si>
  <si>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</si>
  <si>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</si>
  <si>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</si>
  <si>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</si>
  <si>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</si>
  <si>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</si>
  <si>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</si>
  <si>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</si>
  <si>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</si>
  <si>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</si>
  <si>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</si>
  <si>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</si>
  <si>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</si>
  <si>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</si>
  <si>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</si>
  <si>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</si>
  <si>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</si>
  <si>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</si>
  <si>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</si>
  <si>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</si>
  <si>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</si>
  <si>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</si>
  <si>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</si>
  <si>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</si>
  <si>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</si>
  <si>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</si>
  <si>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</si>
  <si>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</si>
  <si>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</si>
  <si>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</si>
  <si>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</si>
  <si>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</si>
  <si>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</si>
  <si>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</si>
  <si>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</si>
  <si>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</si>
  <si>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</si>
  <si>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</si>
  <si>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</si>
  <si>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</si>
  <si>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</si>
  <si>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</si>
  <si>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</si>
  <si>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</si>
  <si>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</si>
  <si>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</si>
  <si>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</si>
  <si>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</si>
  <si>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</si>
  <si>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</si>
  <si>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</si>
  <si>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</si>
  <si>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</si>
  <si>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</si>
  <si>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</si>
  <si>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</si>
  <si>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</si>
  <si>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</si>
  <si>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</si>
  <si>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</si>
  <si>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</si>
  <si>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</si>
  <si>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</si>
  <si>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</si>
  <si>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</si>
  <si>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</si>
  <si>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</si>
  <si>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</si>
  <si>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</si>
  <si>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</si>
  <si>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</si>
  <si>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</si>
  <si>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</si>
  <si>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</si>
  <si>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</si>
  <si>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</si>
  <si>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</si>
  <si>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</si>
  <si>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</si>
  <si>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</si>
  <si>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</si>
  <si>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</si>
  <si>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</si>
  <si>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</si>
  <si>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</si>
  <si>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</si>
  <si>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</si>
  <si>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</si>
  <si>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</si>
  <si>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</si>
  <si>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</si>
  <si>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</si>
  <si>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</si>
  <si>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</si>
  <si>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</si>
  <si>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</si>
  <si>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</si>
  <si>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</si>
  <si>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</si>
  <si>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</si>
  <si>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</si>
  <si>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</si>
  <si>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</si>
  <si>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</si>
  <si>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</si>
  <si>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</si>
  <si>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</si>
  <si>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</si>
  <si>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</si>
  <si>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</si>
  <si>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</si>
  <si>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</si>
  <si>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</si>
  <si>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</si>
  <si>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</si>
  <si>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</si>
  <si>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</si>
  <si>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</si>
  <si>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</si>
  <si>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</si>
  <si>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</si>
  <si>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</si>
  <si>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</si>
  <si>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</si>
  <si>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</si>
  <si>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</si>
  <si>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</si>
  <si>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</si>
  <si>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</si>
  <si>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</si>
  <si>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</si>
  <si>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</si>
  <si>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</si>
  <si>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</si>
  <si>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</si>
  <si>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</si>
  <si>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</si>
  <si>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</si>
  <si>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</si>
  <si>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</si>
  <si>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</si>
  <si>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</si>
  <si>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</si>
  <si>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</si>
  <si>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</si>
  <si>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</si>
  <si>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</si>
  <si>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</si>
  <si>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</si>
  <si>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</si>
  <si>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</si>
  <si>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</si>
  <si>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</si>
  <si>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</si>
  <si>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</si>
  <si>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</si>
  <si>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</si>
  <si>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</si>
  <si>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</si>
  <si>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</si>
  <si>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</si>
  <si>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</si>
  <si>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</si>
  <si>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</si>
  <si>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</si>
  <si>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</si>
  <si>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</si>
  <si>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</si>
  <si>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</si>
  <si>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</si>
  <si>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</si>
  <si>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</si>
  <si>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</si>
  <si>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</si>
  <si>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</si>
  <si>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</si>
  <si>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</si>
  <si>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</si>
  <si>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</si>
  <si>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</si>
  <si>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</si>
  <si>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</si>
  <si>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</si>
  <si>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</si>
  <si>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</si>
  <si>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</si>
  <si>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</si>
  <si>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</si>
  <si>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</si>
  <si>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</si>
  <si>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</si>
  <si>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</si>
  <si>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</si>
  <si>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</si>
  <si>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</si>
  <si>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</si>
  <si>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</si>
  <si>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</si>
  <si>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</si>
  <si>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</si>
  <si>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</si>
  <si>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</si>
  <si>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</si>
  <si>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</si>
  <si>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</si>
  <si>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</si>
  <si>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</si>
  <si>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</si>
  <si>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</si>
  <si>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</si>
  <si>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</si>
  <si>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</si>
  <si>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</si>
  <si>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</si>
  <si>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</si>
  <si>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</si>
  <si>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</si>
  <si>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</si>
  <si>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</si>
  <si>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</si>
  <si>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</si>
  <si>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</si>
  <si>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</si>
  <si>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</si>
  <si>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</si>
  <si>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</si>
  <si>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</si>
  <si>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</si>
  <si>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</si>
  <si>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</si>
  <si>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</si>
  <si>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</si>
  <si>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</si>
  <si>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</si>
  <si>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</si>
  <si>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</si>
  <si>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</si>
  <si>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</si>
  <si>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</si>
  <si>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</si>
  <si>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</si>
  <si>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</si>
  <si>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</si>
  <si>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</si>
  <si>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</si>
  <si>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</si>
  <si>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</si>
  <si>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</si>
  <si>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</si>
  <si>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</si>
  <si>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</si>
  <si>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</si>
  <si>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</si>
  <si>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</si>
  <si>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</si>
  <si>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</si>
  <si>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</si>
  <si>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</si>
  <si>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</si>
  <si>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</si>
  <si>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</si>
  <si>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</si>
  <si>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</si>
  <si>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</si>
  <si>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</si>
  <si>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</si>
  <si>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</si>
  <si>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</si>
  <si>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</si>
  <si>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</si>
  <si>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</si>
  <si>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</si>
  <si>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</si>
  <si>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</si>
  <si>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</si>
  <si>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</si>
  <si>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</si>
  <si>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</si>
  <si>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</si>
  <si>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</si>
  <si>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</si>
  <si>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</si>
  <si>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</si>
  <si>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</si>
  <si>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</si>
  <si>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</si>
  <si>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</si>
  <si>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</si>
  <si>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</si>
  <si>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</si>
  <si>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</si>
  <si>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</si>
  <si>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</si>
  <si>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</si>
  <si>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</si>
  <si>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</si>
  <si>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</si>
  <si>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</si>
  <si>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</si>
  <si>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</si>
  <si>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</si>
  <si>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</si>
  <si>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</si>
  <si>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</si>
  <si>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</si>
  <si>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</si>
  <si>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</si>
  <si>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</si>
  <si>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</si>
  <si>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</si>
  <si>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</si>
  <si>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</si>
  <si>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</si>
  <si>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</si>
  <si>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</si>
  <si>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</si>
  <si>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</si>
  <si>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</si>
  <si>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</si>
  <si>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</si>
  <si>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</si>
  <si>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</si>
  <si>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</si>
  <si>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</si>
  <si>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</si>
  <si>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</si>
  <si>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</si>
  <si>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</si>
  <si>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</si>
  <si>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</si>
  <si>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</si>
  <si>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</si>
  <si>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</si>
  <si>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</si>
  <si>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</si>
  <si>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</si>
  <si>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</si>
  <si>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</si>
  <si>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</si>
  <si>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</si>
  <si>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</si>
  <si>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</si>
  <si>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</si>
  <si>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</si>
  <si>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</si>
  <si>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</si>
  <si>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</si>
  <si>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</si>
  <si>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</si>
  <si>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</si>
  <si>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</si>
  <si>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</si>
  <si>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</si>
  <si>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</si>
  <si>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</si>
  <si>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</si>
  <si>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</si>
  <si>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</si>
  <si>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</si>
  <si>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</si>
  <si>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</si>
  <si>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</si>
  <si>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</si>
  <si>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</si>
  <si>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</si>
  <si>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</si>
  <si>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</si>
  <si>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</si>
  <si>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</si>
  <si>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</si>
  <si>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</si>
  <si>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</si>
  <si>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</si>
  <si>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</si>
  <si>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</si>
  <si>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</si>
  <si>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</si>
  <si>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</si>
  <si>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</si>
  <si>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</si>
  <si>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</si>
  <si>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</si>
  <si>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</si>
  <si>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</si>
  <si>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</si>
  <si>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</si>
  <si>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</si>
  <si>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</si>
  <si>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</si>
  <si>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</si>
  <si>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</si>
  <si>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</si>
  <si>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</si>
  <si>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</si>
  <si>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</si>
  <si>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</si>
  <si>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</si>
  <si>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</si>
  <si>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</si>
  <si>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</si>
  <si>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</si>
  <si>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</si>
  <si>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</si>
  <si>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</si>
  <si>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</si>
  <si>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</si>
  <si>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</si>
  <si>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</si>
  <si>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</si>
  <si>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</si>
  <si>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</si>
  <si>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</si>
  <si>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</si>
  <si>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</si>
  <si>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</si>
  <si>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</si>
  <si>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</si>
  <si>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</si>
  <si>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</si>
  <si>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</si>
  <si>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</si>
  <si>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</si>
  <si>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</si>
  <si>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</si>
  <si>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</si>
  <si>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</si>
  <si>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</si>
  <si>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</si>
  <si>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</si>
  <si>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</si>
  <si>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</si>
  <si>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</si>
  <si>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</si>
  <si>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</si>
  <si>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</si>
  <si>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</si>
  <si>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</si>
  <si>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</si>
  <si>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</si>
  <si>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</si>
  <si>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</si>
  <si>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</si>
  <si>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</si>
  <si>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</si>
  <si>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</si>
  <si>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</si>
  <si>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</si>
  <si>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</si>
  <si>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</si>
  <si>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</si>
  <si>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</si>
  <si>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</si>
  <si>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</si>
  <si>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</si>
  <si>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</si>
  <si>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</si>
  <si>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</si>
  <si>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</si>
  <si>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</si>
  <si>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</si>
  <si>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</si>
  <si>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</si>
  <si>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</si>
  <si>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</si>
  <si>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</si>
  <si>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</si>
  <si>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</si>
  <si>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</si>
  <si>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</si>
  <si>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</si>
  <si>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</si>
  <si>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</si>
  <si>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</si>
  <si>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</si>
  <si>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</si>
  <si>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</si>
  <si>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</si>
  <si>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</si>
  <si>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</si>
  <si>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</si>
  <si>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</si>
  <si>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</si>
  <si>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</si>
  <si>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</si>
  <si>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</si>
  <si>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</si>
  <si>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</si>
  <si>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</si>
  <si>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</si>
  <si>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</si>
  <si>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</si>
  <si>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</si>
  <si>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</si>
  <si>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</si>
  <si>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</si>
  <si>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</si>
  <si>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</si>
  <si>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</si>
  <si>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</si>
  <si>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</si>
  <si>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</si>
  <si>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</si>
  <si>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</si>
  <si>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</si>
  <si>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</si>
  <si>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</si>
  <si>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</si>
  <si>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</si>
  <si>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</si>
  <si>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</si>
  <si>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</si>
  <si>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</si>
  <si>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</si>
  <si>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</si>
  <si>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</si>
  <si>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</si>
  <si>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</si>
  <si>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</si>
  <si>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</si>
  <si>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</si>
  <si>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</si>
  <si>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</si>
  <si>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</si>
  <si>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</si>
  <si>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</si>
  <si>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</si>
  <si>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</si>
  <si>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</si>
  <si>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</si>
  <si>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</si>
  <si>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</si>
  <si>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</si>
  <si>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</si>
  <si>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</si>
  <si>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</si>
  <si>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</si>
  <si>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</si>
  <si>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</si>
  <si>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</si>
  <si>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</si>
  <si>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</si>
  <si>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</si>
  <si>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</si>
  <si>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</si>
  <si>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</si>
  <si>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</si>
  <si>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</si>
  <si>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</si>
  <si>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</si>
  <si>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</si>
  <si>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</si>
  <si>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</si>
  <si>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</si>
  <si>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</si>
  <si>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</si>
  <si>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</si>
  <si>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</si>
  <si>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</si>
  <si>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</si>
  <si>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</si>
  <si>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</si>
  <si>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</si>
  <si>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</si>
  <si>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</si>
  <si>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</si>
  <si>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</si>
  <si>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</si>
  <si>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</si>
  <si>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</si>
  <si>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</si>
  <si>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</si>
  <si>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</si>
  <si>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</si>
  <si>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</si>
  <si>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</si>
  <si>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</si>
  <si>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</si>
  <si>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</si>
  <si>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</si>
  <si>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</si>
  <si>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</si>
  <si>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</si>
  <si>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</si>
  <si>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</si>
  <si>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</si>
  <si>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</si>
  <si>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</si>
  <si>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</si>
  <si>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</si>
  <si>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</si>
  <si>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</si>
  <si>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</si>
  <si>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</si>
  <si>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</si>
  <si>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</si>
  <si>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</si>
  <si>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</si>
  <si>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</si>
  <si>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</si>
  <si>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</si>
  <si>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</si>
  <si>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</si>
  <si>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</si>
  <si>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</si>
  <si>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</si>
  <si>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</si>
  <si>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</si>
  <si>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</si>
  <si>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</si>
  <si>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</si>
  <si>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</si>
  <si>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</si>
  <si>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</si>
  <si>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</si>
  <si>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</si>
  <si>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</si>
  <si>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</si>
  <si>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</si>
  <si>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</si>
  <si>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</si>
  <si>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</si>
  <si>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</si>
  <si>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</si>
  <si>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</si>
  <si>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</si>
  <si>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</si>
  <si>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</si>
  <si>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</si>
  <si>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</si>
  <si>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</si>
  <si>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</si>
  <si>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</si>
  <si>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</si>
  <si>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</si>
  <si>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</si>
  <si>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</si>
  <si>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</si>
  <si>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</si>
  <si>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</si>
  <si>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</si>
  <si>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</si>
  <si>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</si>
  <si>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</si>
  <si>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</si>
  <si>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</si>
  <si>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</si>
  <si>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</si>
  <si>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</si>
  <si>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</si>
  <si>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</si>
  <si>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</si>
  <si>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</si>
  <si>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</si>
  <si>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</si>
  <si>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</si>
  <si>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</si>
  <si>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</si>
  <si>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</si>
  <si>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</si>
  <si>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</si>
  <si>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</si>
  <si>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</si>
  <si>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</si>
  <si>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</si>
  <si>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</si>
  <si>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</si>
  <si>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</si>
  <si>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</si>
  <si>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</si>
  <si>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</si>
  <si>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</si>
  <si>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</si>
  <si>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</si>
  <si>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</si>
  <si>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</si>
  <si>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</si>
  <si>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</si>
  <si>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</si>
  <si>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</si>
  <si>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</si>
  <si>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</si>
  <si>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</si>
  <si>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</si>
  <si>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</si>
  <si>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</si>
  <si>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</si>
  <si>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</si>
  <si>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</si>
  <si>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</si>
  <si>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</si>
  <si>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</si>
  <si>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</si>
  <si>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</si>
  <si>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</si>
  <si>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</si>
  <si>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</si>
  <si>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</si>
  <si>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</si>
  <si>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</si>
  <si>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</si>
  <si>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</si>
  <si>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</si>
  <si>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</si>
  <si>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</si>
  <si>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</si>
  <si>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</si>
  <si>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</si>
  <si>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</si>
  <si>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</si>
  <si>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</si>
  <si>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</si>
  <si>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</si>
  <si>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</si>
  <si>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</si>
  <si>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</si>
  <si>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</si>
  <si>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</si>
  <si>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</si>
  <si>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</si>
  <si>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</si>
  <si>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</si>
  <si>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</si>
  <si>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</si>
  <si>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</si>
  <si>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</si>
  <si>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</si>
  <si>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</si>
  <si>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</si>
  <si>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</si>
  <si>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</si>
  <si>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</si>
  <si>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</si>
  <si>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</si>
  <si>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</si>
  <si>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</si>
  <si>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</si>
  <si>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</si>
  <si>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</si>
  <si>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</si>
  <si>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</si>
  <si>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</si>
  <si>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</si>
  <si>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</si>
  <si>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</si>
  <si>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</si>
  <si>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</si>
  <si>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</si>
  <si>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</si>
  <si>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</si>
  <si>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</si>
  <si>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</si>
  <si>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</si>
  <si>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</si>
  <si>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</si>
  <si>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</si>
  <si>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</si>
  <si>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</si>
  <si>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</si>
  <si>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</si>
  <si>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</si>
  <si>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</si>
  <si>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</si>
  <si>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</si>
  <si>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</si>
  <si>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</si>
  <si>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</si>
  <si>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</si>
  <si>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</si>
  <si>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</si>
  <si>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</si>
  <si>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</si>
  <si>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</si>
  <si>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</si>
  <si>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</si>
  <si>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</si>
  <si>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</si>
  <si>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</si>
  <si>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</si>
  <si>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</si>
  <si>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</si>
  <si>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</si>
  <si>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</si>
  <si>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</si>
  <si>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</si>
  <si>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</si>
  <si>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</si>
  <si>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</si>
  <si>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</si>
  <si>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</si>
  <si>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</si>
  <si>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</si>
  <si>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</si>
  <si>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</si>
  <si>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</si>
  <si>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</si>
  <si>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</si>
  <si>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</si>
  <si>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</si>
  <si>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</si>
  <si>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</si>
  <si>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</si>
  <si>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</si>
  <si>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</si>
  <si>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</si>
  <si>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</si>
  <si>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</si>
  <si>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</si>
  <si>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</si>
  <si>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</si>
  <si>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</si>
  <si>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</si>
  <si>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</si>
  <si>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</si>
  <si>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</si>
  <si>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</si>
  <si>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</si>
  <si>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</si>
  <si>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</si>
  <si>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</si>
  <si>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</si>
  <si>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</si>
  <si>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</si>
  <si>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</si>
  <si>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</si>
  <si>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</si>
  <si>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</si>
  <si>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</si>
  <si>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</si>
  <si>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</si>
  <si>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</si>
  <si>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</si>
  <si>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</si>
  <si>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</si>
  <si>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</si>
  <si>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</si>
  <si>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</si>
  <si>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</si>
  <si>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</si>
  <si>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</si>
  <si>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</si>
  <si>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</si>
  <si>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</si>
  <si>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</si>
  <si>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</si>
  <si>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</si>
  <si>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</si>
  <si>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</si>
  <si>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</si>
  <si>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</si>
  <si>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</si>
  <si>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</si>
  <si>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</si>
  <si>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</si>
  <si>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</si>
  <si>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</si>
  <si>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</si>
  <si>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</si>
  <si>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</si>
  <si>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</si>
  <si>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</si>
  <si>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</si>
  <si>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</si>
  <si>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</si>
  <si>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</si>
  <si>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</si>
  <si>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</si>
  <si>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</si>
  <si>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</si>
  <si>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</si>
  <si>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</si>
  <si>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</si>
  <si>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</si>
  <si>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</si>
  <si>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</si>
  <si>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</si>
  <si>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</si>
  <si>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</si>
  <si>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</si>
  <si>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</si>
  <si>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</si>
  <si>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</si>
  <si>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</si>
  <si>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</si>
  <si>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</si>
  <si>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</si>
  <si>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</si>
  <si>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</si>
  <si>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</si>
  <si>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</si>
  <si>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</si>
  <si>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</si>
  <si>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</si>
  <si>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</si>
  <si>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</si>
  <si>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</si>
  <si>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</si>
  <si>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</si>
  <si>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</si>
  <si>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</si>
  <si>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</si>
  <si>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</si>
  <si>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</si>
  <si>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</si>
  <si>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</si>
  <si>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</si>
  <si>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</si>
  <si>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</si>
  <si>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</si>
  <si>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</si>
  <si>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</si>
  <si>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</si>
  <si>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</si>
  <si>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</si>
  <si>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</si>
  <si>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</si>
  <si>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</si>
  <si>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</si>
  <si>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</si>
  <si>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</si>
  <si>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</si>
  <si>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</si>
  <si>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</si>
  <si>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</si>
  <si>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</si>
  <si>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</si>
  <si>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</si>
  <si>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</si>
  <si>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</si>
  <si>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</si>
  <si>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</si>
  <si>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</si>
  <si>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</si>
  <si>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</si>
  <si>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</si>
  <si>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</si>
  <si>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</si>
  <si>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</si>
  <si>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</si>
  <si>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</si>
  <si>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</si>
  <si>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</si>
  <si>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</si>
  <si>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</si>
  <si>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</si>
  <si>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</si>
  <si>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</si>
  <si>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</si>
  <si>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</si>
  <si>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</si>
  <si>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</si>
  <si>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</si>
  <si>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</si>
  <si>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</si>
  <si>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</si>
  <si>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</si>
  <si>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</si>
  <si>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</si>
  <si>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</si>
  <si>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</si>
  <si>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</si>
  <si>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</si>
  <si>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</si>
  <si>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</si>
  <si>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</si>
  <si>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</si>
  <si>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</si>
  <si>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</si>
  <si>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</si>
  <si>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</si>
  <si>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</si>
  <si>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</si>
  <si>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</si>
  <si>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</si>
  <si>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</si>
  <si>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</si>
  <si>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</si>
  <si>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</si>
  <si>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</si>
  <si>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</si>
  <si>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</si>
  <si>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</si>
  <si>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</si>
  <si>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</si>
  <si>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</si>
  <si>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</si>
  <si>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</si>
  <si>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</si>
  <si>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</si>
  <si>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</si>
  <si>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</si>
  <si>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</si>
  <si>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</si>
  <si>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</si>
  <si>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</si>
  <si>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</si>
  <si>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</si>
  <si>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</si>
  <si>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</si>
  <si>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</si>
  <si>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</si>
  <si>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</si>
  <si>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</si>
  <si>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</si>
  <si>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</si>
  <si>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</si>
  <si>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</si>
  <si>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</si>
  <si>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</si>
  <si>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</si>
  <si>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</si>
  <si>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</si>
  <si>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</si>
  <si>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</si>
  <si>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</si>
  <si>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</si>
  <si>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</si>
  <si>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</si>
  <si>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</si>
  <si>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</si>
  <si>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</si>
  <si>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</si>
  <si>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</si>
  <si>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</si>
  <si>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</si>
  <si>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</si>
  <si>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</si>
  <si>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</si>
  <si>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</si>
  <si>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</si>
  <si>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</si>
  <si>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</si>
  <si>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</si>
  <si>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</si>
  <si>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</si>
  <si>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</si>
  <si>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</si>
  <si>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</si>
  <si>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</si>
  <si>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</si>
  <si>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</si>
  <si>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</si>
  <si>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</si>
  <si>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</si>
  <si>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</si>
  <si>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</si>
  <si>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</si>
  <si>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</si>
  <si>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</si>
  <si>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</si>
  <si>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</si>
  <si>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</si>
  <si>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</si>
  <si>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</si>
  <si>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</si>
  <si>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</si>
  <si>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</si>
  <si>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</si>
  <si>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</si>
  <si>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</si>
  <si>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</si>
  <si>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</si>
  <si>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</si>
  <si>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</si>
  <si>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</si>
  <si>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</si>
  <si>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</si>
  <si>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</si>
  <si>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</si>
  <si>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</si>
  <si>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</si>
  <si>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</si>
  <si>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</si>
  <si>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</si>
  <si>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</si>
  <si>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</si>
  <si>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</si>
  <si>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</si>
  <si>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</si>
  <si>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</si>
  <si>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</si>
  <si>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</si>
  <si>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</si>
  <si>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</si>
  <si>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</si>
  <si>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</si>
  <si>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</si>
  <si>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</si>
  <si>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</si>
  <si>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</si>
  <si>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</si>
  <si>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</si>
  <si>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</si>
  <si>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</si>
  <si>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</si>
  <si>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</si>
  <si>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</si>
  <si>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</si>
  <si>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</si>
  <si>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</si>
  <si>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</si>
  <si>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</si>
  <si>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</si>
  <si>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</si>
  <si>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</si>
  <si>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</si>
  <si>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</si>
  <si>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</si>
  <si>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</si>
  <si>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</si>
  <si>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</si>
  <si>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</si>
  <si>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</si>
  <si>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</si>
  <si>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</si>
  <si>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</si>
  <si>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</si>
  <si>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</si>
  <si>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</si>
  <si>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</si>
  <si>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</si>
  <si>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</si>
  <si>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</si>
  <si>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</si>
  <si>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</si>
  <si>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</si>
  <si>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</si>
  <si>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</si>
  <si>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</si>
  <si>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</si>
  <si>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</si>
  <si>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</si>
  <si>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</si>
  <si>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</si>
  <si>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</si>
  <si>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</si>
  <si>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</si>
  <si>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</si>
  <si>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</si>
  <si>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</si>
  <si>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</si>
  <si>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</si>
  <si>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</si>
  <si>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</si>
  <si>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</si>
  <si>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</si>
  <si>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</si>
  <si>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</si>
  <si>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</si>
  <si>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</si>
  <si>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</si>
  <si>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</si>
  <si>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</si>
  <si>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</si>
  <si>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</si>
  <si>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</si>
  <si>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</si>
  <si>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</si>
  <si>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</si>
  <si>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</si>
  <si>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</si>
  <si>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</si>
  <si>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</si>
  <si>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</si>
  <si>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</si>
  <si>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</si>
  <si>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</si>
  <si>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</si>
  <si>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</si>
  <si>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</si>
  <si>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</si>
  <si>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</si>
  <si>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</si>
  <si>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</si>
  <si>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</si>
  <si>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</si>
  <si>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</si>
  <si>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</si>
  <si>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</si>
  <si>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</si>
  <si>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</si>
  <si>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</si>
  <si>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</si>
  <si>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</si>
  <si>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</si>
  <si>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</si>
  <si>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</si>
  <si>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</si>
  <si>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</si>
  <si>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</si>
  <si>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</si>
  <si>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</si>
  <si>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</si>
  <si>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</si>
  <si>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</si>
  <si>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</si>
  <si>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</si>
  <si>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</si>
  <si>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</si>
  <si>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</si>
  <si>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</si>
  <si>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</si>
  <si>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</si>
  <si>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</si>
  <si>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</si>
  <si>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</si>
  <si>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</si>
  <si>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</si>
  <si>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</si>
  <si>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</si>
  <si>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</si>
  <si>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</si>
  <si>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</si>
  <si>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</si>
  <si>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</si>
  <si>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</si>
  <si>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</si>
  <si>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</si>
  <si>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</si>
  <si>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</si>
  <si>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</si>
  <si>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</si>
  <si>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</si>
  <si>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</si>
  <si>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</si>
  <si>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</si>
  <si>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</si>
  <si>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</si>
  <si>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</si>
  <si>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</si>
  <si>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</si>
  <si>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</si>
  <si>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</si>
  <si>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</si>
  <si>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</si>
  <si>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</si>
  <si>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</si>
  <si>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</si>
  <si>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</si>
  <si>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</si>
  <si>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</si>
  <si>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</si>
  <si>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</si>
  <si>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</si>
  <si>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</si>
  <si>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</si>
  <si>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</si>
  <si>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</si>
  <si>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</si>
  <si>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</si>
  <si>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</si>
  <si>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</si>
  <si>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</si>
  <si>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</si>
  <si>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</si>
  <si>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</si>
  <si>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</si>
  <si>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</si>
  <si>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</si>
  <si>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</si>
  <si>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</si>
  <si>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</si>
  <si>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</si>
  <si>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</si>
  <si>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</si>
  <si>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</si>
  <si>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</si>
  <si>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</si>
  <si>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</si>
  <si>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</si>
  <si>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</si>
  <si>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</si>
  <si>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</si>
  <si>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</si>
  <si>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</si>
  <si>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</si>
  <si>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</si>
  <si>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</si>
  <si>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</si>
  <si>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</si>
  <si>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</si>
  <si>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</si>
  <si>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</si>
  <si>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</si>
  <si>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</si>
  <si>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</si>
  <si>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</si>
  <si>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</si>
  <si>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</si>
  <si>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</si>
  <si>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</si>
  <si>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</si>
  <si>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</si>
  <si>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</si>
  <si>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</si>
  <si>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</si>
  <si>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</si>
  <si>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</si>
  <si>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</si>
  <si>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</si>
  <si>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</si>
  <si>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</si>
  <si>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</si>
  <si>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</si>
  <si>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</si>
  <si>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</si>
  <si>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</si>
  <si>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</si>
  <si>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</si>
  <si>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</si>
  <si>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</si>
  <si>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</si>
  <si>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</si>
  <si>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</si>
  <si>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</si>
  <si>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</si>
  <si>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</si>
  <si>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</si>
  <si>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</si>
  <si>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</si>
  <si>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</si>
  <si>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</si>
  <si>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</si>
  <si>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</si>
  <si>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</si>
  <si>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</si>
  <si>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</si>
  <si>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</si>
  <si>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</si>
  <si>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</si>
  <si>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</si>
  <si>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</si>
  <si>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</si>
  <si>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</si>
  <si>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</si>
  <si>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</si>
  <si>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</si>
  <si>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</si>
  <si>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</si>
  <si>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</si>
  <si>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</si>
  <si>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</si>
  <si>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</si>
  <si>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</si>
  <si>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</si>
  <si>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</si>
  <si>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</si>
  <si>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</si>
  <si>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</si>
  <si>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</si>
  <si>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</si>
  <si>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</si>
  <si>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</si>
  <si>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</si>
  <si>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</si>
  <si>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</si>
  <si>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</si>
  <si>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</si>
  <si>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</si>
  <si>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</si>
  <si>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</si>
  <si>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</si>
  <si>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</si>
  <si>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</si>
  <si>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</si>
  <si>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</si>
  <si>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</si>
  <si>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</si>
  <si>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</si>
  <si>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</si>
  <si>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</si>
  <si>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</si>
  <si>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</si>
  <si>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</si>
  <si>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</si>
  <si>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</si>
  <si>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</si>
  <si>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</si>
  <si>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</si>
  <si>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</si>
  <si>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</si>
  <si>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</si>
  <si>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</si>
  <si>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</si>
  <si>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</si>
  <si>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</si>
  <si>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</si>
  <si>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</si>
  <si>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</si>
  <si>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</si>
  <si>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</si>
  <si>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</si>
  <si>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</si>
  <si>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</si>
  <si>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</si>
  <si>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</si>
  <si>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</si>
  <si>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</si>
  <si>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</si>
  <si>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</si>
  <si>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</si>
  <si>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</si>
  <si>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</si>
  <si>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</si>
  <si>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</si>
  <si>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</si>
  <si>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</si>
  <si>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</si>
  <si>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</si>
  <si>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</si>
  <si>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</si>
  <si>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</si>
  <si>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</si>
  <si>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</si>
  <si>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</si>
  <si>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</si>
  <si>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</si>
  <si>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</si>
  <si>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</si>
  <si>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</si>
  <si>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</si>
  <si>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</si>
  <si>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</si>
  <si>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</si>
  <si>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</si>
  <si>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</si>
  <si>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</si>
  <si>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</si>
  <si>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</si>
  <si>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</si>
  <si>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</si>
  <si>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</si>
  <si>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</si>
  <si>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</si>
  <si>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</si>
  <si>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</si>
  <si>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</si>
  <si>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</si>
  <si>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</si>
  <si>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</si>
  <si>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</si>
  <si>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</si>
  <si>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</si>
  <si>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</si>
  <si>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</si>
  <si>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</si>
  <si>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</si>
  <si>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</si>
  <si>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</si>
  <si>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</si>
  <si>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</si>
  <si>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</si>
  <si>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</si>
  <si>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</si>
  <si>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</si>
  <si>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</si>
  <si>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</si>
  <si>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</si>
  <si>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</si>
  <si>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</si>
  <si>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</si>
  <si>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</si>
  <si>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</si>
  <si>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</si>
  <si>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</si>
  <si>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</si>
  <si>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</si>
  <si>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</si>
  <si>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</si>
  <si>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</si>
  <si>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</si>
  <si>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</si>
  <si>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</si>
  <si>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</si>
  <si>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</si>
  <si>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</si>
  <si>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</si>
  <si>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</si>
  <si>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</si>
  <si>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</si>
  <si>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</si>
  <si>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</si>
  <si>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</si>
  <si>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</si>
  <si>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</si>
  <si>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</si>
  <si>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</si>
  <si>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</si>
  <si>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</si>
  <si>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</si>
  <si>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</si>
  <si>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</si>
  <si>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</si>
  <si>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</si>
  <si>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</si>
  <si>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</si>
  <si>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</si>
  <si>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</si>
  <si>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</si>
  <si>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</si>
  <si>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</si>
  <si>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</si>
  <si>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</si>
  <si>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</si>
  <si>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</si>
  <si>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</si>
  <si>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</si>
  <si>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</si>
  <si>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</si>
  <si>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</si>
  <si>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</si>
  <si>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</si>
  <si>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</si>
  <si>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</si>
  <si>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</si>
  <si>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</si>
  <si>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</si>
  <si>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</si>
  <si>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</si>
  <si>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</si>
  <si>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</si>
  <si>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</si>
  <si>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</si>
  <si>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</si>
  <si>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</si>
  <si>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</si>
  <si>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</si>
  <si>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</si>
  <si>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</si>
  <si>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</si>
  <si>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</si>
  <si>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</si>
  <si>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</si>
  <si>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</si>
  <si>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</si>
  <si>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</si>
  <si>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</si>
  <si>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</si>
  <si>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</si>
  <si>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</si>
  <si>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</si>
  <si>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</si>
  <si>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</si>
  <si>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</si>
  <si>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</si>
  <si>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</si>
  <si>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</si>
  <si>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</si>
  <si>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</si>
  <si>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</si>
  <si>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</si>
  <si>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</si>
  <si>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</si>
  <si>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</si>
  <si>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</si>
  <si>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</si>
  <si>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</si>
  <si>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</si>
  <si>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</si>
  <si>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</si>
  <si>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</si>
  <si>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</si>
  <si>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</si>
  <si>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</si>
  <si>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</si>
  <si>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</si>
  <si>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</si>
  <si>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</si>
  <si>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</si>
  <si>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</si>
  <si>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</si>
  <si>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</si>
  <si>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</si>
  <si>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</si>
  <si>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</si>
  <si>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</si>
  <si>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</si>
  <si>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</si>
  <si>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</si>
  <si>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</si>
  <si>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</si>
  <si>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</si>
  <si>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</si>
  <si>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</si>
  <si>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</si>
  <si>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</si>
  <si>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</si>
  <si>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</si>
  <si>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</si>
  <si>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</si>
  <si>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</si>
  <si>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</si>
  <si>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</si>
  <si>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</si>
  <si>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</si>
  <si>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</si>
  <si>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</si>
  <si>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</si>
  <si>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</si>
  <si>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</si>
  <si>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</si>
  <si>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</si>
  <si>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</si>
  <si>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</si>
  <si>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</si>
  <si>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</si>
  <si>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</si>
  <si>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</si>
  <si>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</si>
  <si>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</si>
  <si>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</si>
  <si>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</si>
  <si>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</si>
  <si>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</si>
  <si>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</si>
  <si>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</si>
  <si>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</si>
  <si>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</si>
  <si>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</si>
  <si>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</si>
  <si>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</si>
  <si>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</si>
  <si>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</si>
  <si>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</si>
  <si>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</si>
  <si>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</si>
  <si>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</si>
  <si>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</si>
  <si>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</si>
  <si>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</si>
  <si>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</si>
  <si>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</si>
  <si>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</si>
  <si>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</si>
  <si>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</si>
  <si>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</si>
  <si>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</si>
  <si>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</si>
  <si>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</si>
  <si>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</si>
  <si>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</si>
  <si>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</si>
  <si>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</si>
  <si>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</si>
  <si>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</si>
  <si>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</si>
  <si>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</si>
  <si>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</si>
  <si>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</si>
  <si>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</si>
  <si>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</si>
  <si>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</si>
  <si>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</si>
  <si>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</si>
  <si>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</si>
  <si>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</si>
  <si>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</si>
  <si>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</si>
  <si>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</si>
  <si>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</si>
  <si>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</si>
  <si>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</si>
  <si>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</si>
  <si>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</si>
  <si>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</si>
  <si>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</si>
  <si>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</si>
  <si>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</si>
  <si>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</si>
  <si>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</si>
  <si>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</si>
  <si>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</si>
  <si>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</si>
  <si>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</si>
  <si>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</si>
  <si>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</si>
  <si>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</si>
  <si>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</si>
  <si>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</si>
  <si>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</si>
  <si>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</si>
  <si>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</si>
  <si>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</si>
  <si>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</si>
  <si>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</si>
  <si>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</si>
  <si>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</si>
  <si>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</si>
  <si>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</si>
  <si>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</si>
  <si>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</si>
  <si>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</si>
  <si>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</si>
  <si>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</si>
  <si>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</si>
  <si>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</si>
  <si>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</si>
  <si>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</si>
  <si>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</si>
  <si>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</si>
  <si>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</si>
  <si>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</si>
  <si>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</si>
  <si>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</si>
  <si>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</si>
  <si>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</si>
  <si>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</si>
  <si>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</si>
  <si>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</si>
  <si>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</si>
  <si>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</si>
  <si>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</si>
  <si>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</si>
  <si>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</si>
  <si>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</si>
  <si>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</si>
  <si>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</si>
  <si>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</si>
  <si>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</si>
  <si>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</si>
  <si>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</si>
  <si>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</si>
  <si>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</si>
  <si>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</si>
  <si>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</si>
  <si>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</si>
  <si>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</si>
  <si>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</si>
  <si>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</si>
  <si>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</si>
  <si>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</si>
  <si>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</si>
  <si>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</si>
  <si>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</si>
  <si>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</si>
  <si>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</si>
  <si>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</si>
  <si>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</si>
  <si>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</si>
  <si>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</si>
  <si>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</si>
  <si>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</si>
  <si>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</si>
  <si>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</si>
  <si>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</si>
  <si>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</si>
  <si>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</si>
  <si>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</si>
  <si>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</si>
  <si>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</si>
  <si>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</si>
  <si>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</si>
  <si>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</si>
  <si>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</si>
  <si>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</si>
  <si>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</si>
  <si>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</si>
  <si>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</si>
  <si>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</si>
  <si>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</si>
  <si>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</si>
  <si>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</si>
  <si>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</si>
  <si>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</si>
  <si>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</si>
  <si>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</si>
  <si>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</si>
  <si>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</si>
  <si>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</si>
  <si>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</si>
  <si>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</si>
  <si>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</si>
  <si>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</si>
  <si>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</si>
  <si>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</si>
  <si>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</si>
  <si>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</si>
  <si>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</si>
  <si>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</si>
  <si>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</si>
  <si>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</si>
  <si>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</si>
  <si>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</si>
  <si>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</si>
  <si>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</si>
  <si>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</si>
  <si>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</si>
  <si>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</si>
  <si>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</si>
  <si>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</si>
  <si>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</si>
  <si>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</si>
  <si>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</si>
  <si>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</si>
  <si>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</si>
  <si>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</si>
  <si>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</si>
  <si>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</si>
  <si>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</si>
  <si>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</si>
  <si>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</si>
  <si>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</si>
  <si>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</si>
  <si>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</si>
  <si>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</si>
  <si>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</si>
  <si>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</si>
  <si>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</si>
  <si>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</si>
  <si>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</si>
  <si>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</si>
  <si>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</si>
  <si>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</si>
  <si>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</si>
  <si>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</si>
  <si>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</si>
  <si>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</si>
  <si>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</si>
  <si>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</si>
  <si>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</si>
  <si>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</si>
  <si>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</si>
  <si>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</si>
  <si>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</si>
  <si>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</si>
  <si>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</si>
  <si>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</si>
  <si>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</si>
  <si>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</si>
  <si>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</si>
  <si>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</si>
  <si>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</si>
  <si>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</si>
  <si>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</si>
  <si>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</si>
  <si>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</si>
  <si>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</si>
  <si>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</si>
  <si>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</si>
  <si>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</si>
  <si>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</si>
  <si>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</si>
  <si>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</si>
  <si>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</si>
  <si>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</si>
  <si>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</si>
  <si>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</si>
  <si>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</si>
  <si>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</si>
  <si>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</si>
  <si>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</si>
  <si>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</si>
  <si>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</si>
  <si>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</si>
  <si>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</si>
  <si>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</si>
  <si>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</si>
  <si>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</si>
  <si>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</si>
  <si>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</si>
  <si>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</si>
  <si>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</si>
  <si>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</si>
  <si>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</si>
  <si>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</si>
  <si>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</si>
  <si>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</si>
  <si>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</si>
  <si>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</si>
  <si>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</si>
  <si>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</si>
  <si>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</si>
  <si>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</si>
  <si>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</si>
  <si>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</si>
  <si>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</si>
  <si>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</si>
  <si>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</si>
  <si>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</si>
  <si>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</si>
  <si>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</si>
  <si>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</si>
  <si>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</si>
  <si>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</si>
  <si>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</si>
  <si>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</si>
  <si>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</si>
  <si>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</si>
  <si>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</si>
  <si>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</si>
  <si>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</si>
  <si>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</si>
  <si>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</si>
  <si>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</si>
  <si>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</si>
  <si>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</si>
  <si>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</si>
  <si>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</si>
  <si>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</si>
  <si>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</si>
  <si>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</si>
  <si>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</si>
  <si>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</si>
  <si>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</si>
  <si>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</si>
  <si>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</si>
  <si>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</si>
  <si>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</si>
  <si>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</si>
  <si>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</si>
  <si>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</si>
  <si>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</si>
  <si>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</si>
  <si>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</si>
  <si>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</si>
  <si>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</si>
  <si>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</si>
  <si>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</si>
  <si>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</si>
  <si>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</si>
  <si>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</si>
  <si>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</si>
  <si>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</si>
  <si>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</si>
  <si>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</si>
  <si>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</si>
  <si>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</si>
  <si>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</si>
  <si>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</si>
  <si>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</si>
  <si>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</si>
  <si>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</si>
  <si>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</si>
  <si>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</si>
  <si>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</si>
  <si>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</si>
  <si>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</si>
  <si>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</si>
  <si>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</si>
  <si>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</si>
  <si>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</si>
  <si>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</si>
  <si>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</si>
  <si>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</si>
  <si>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</si>
  <si>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</si>
  <si>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</si>
  <si>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</si>
  <si>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</si>
  <si>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</si>
  <si>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</si>
  <si>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</si>
  <si>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</si>
  <si>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</si>
  <si>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</si>
  <si>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</si>
  <si>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</si>
  <si>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</si>
  <si>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</si>
  <si>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</si>
  <si>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</si>
  <si>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</si>
  <si>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</si>
  <si>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</si>
  <si>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</si>
  <si>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</si>
  <si>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</si>
  <si>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</si>
  <si>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</si>
  <si>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</si>
  <si>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</si>
  <si>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</si>
  <si>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</si>
  <si>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</si>
  <si>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</si>
  <si>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</si>
  <si>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</si>
  <si>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</si>
  <si>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</si>
  <si>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</si>
  <si>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</si>
  <si>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</si>
  <si>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</si>
  <si>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</si>
  <si>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</si>
  <si>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</si>
  <si>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</si>
  <si>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</si>
  <si>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</si>
  <si>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</si>
  <si>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</si>
  <si>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</si>
  <si>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</si>
  <si>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</si>
  <si>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</si>
  <si>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</si>
  <si>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</si>
  <si>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</si>
  <si>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</si>
  <si>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</si>
  <si>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</si>
  <si>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</si>
  <si>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</si>
  <si>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</si>
  <si>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</si>
  <si>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</si>
  <si>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</si>
  <si>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</si>
  <si>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</si>
  <si>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</si>
  <si>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</si>
  <si>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</si>
  <si>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</si>
  <si>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</si>
  <si>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</si>
  <si>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</si>
  <si>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</si>
  <si>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</si>
  <si>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</si>
  <si>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</si>
  <si>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</si>
  <si>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</si>
  <si>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</si>
  <si>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</si>
  <si>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</si>
  <si>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</si>
  <si>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</si>
  <si>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</si>
  <si>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</si>
  <si>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</si>
  <si>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</si>
  <si>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</si>
  <si>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</si>
  <si>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</si>
  <si>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</si>
  <si>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</si>
  <si>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</si>
  <si>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</si>
  <si>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</si>
  <si>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</si>
  <si>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</si>
  <si>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</si>
  <si>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</si>
  <si>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</si>
  <si>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</si>
  <si>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</si>
  <si>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</si>
  <si>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</si>
  <si>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</si>
  <si>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</si>
  <si>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</si>
  <si>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</si>
  <si>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</si>
  <si>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</si>
  <si>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</si>
  <si>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</si>
  <si>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</si>
  <si>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</si>
  <si>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</si>
  <si>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</si>
  <si>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</si>
  <si>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</si>
  <si>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</si>
  <si>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</si>
  <si>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</si>
  <si>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</si>
  <si>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</si>
  <si>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</si>
  <si>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</si>
  <si>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</si>
  <si>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</si>
  <si>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</si>
  <si>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</si>
  <si>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</si>
  <si>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</si>
  <si>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</si>
  <si>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</si>
  <si>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</si>
  <si>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</si>
  <si>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</si>
  <si>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</si>
  <si>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</si>
  <si>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</si>
  <si>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</si>
  <si>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</si>
  <si>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</si>
  <si>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</si>
  <si>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</si>
  <si>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</si>
  <si>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</si>
  <si>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</si>
  <si>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</si>
  <si>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</si>
  <si>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</si>
  <si>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</si>
  <si>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</si>
  <si>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</si>
  <si>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</si>
  <si>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</si>
  <si>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</si>
  <si>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</si>
  <si>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</si>
  <si>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</si>
  <si>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</si>
  <si>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</si>
  <si>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</si>
  <si>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</si>
  <si>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</si>
  <si>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</si>
  <si>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</si>
  <si>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</si>
  <si>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</si>
  <si>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</si>
  <si>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</si>
  <si>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</si>
  <si>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</si>
  <si>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</si>
  <si>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</si>
  <si>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</si>
  <si>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</si>
  <si>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</si>
  <si>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</si>
  <si>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</si>
  <si>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</si>
  <si>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</si>
  <si>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</si>
  <si>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</si>
  <si>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</si>
  <si>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</si>
  <si>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</si>
  <si>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</si>
  <si>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</si>
  <si>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</si>
  <si>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</si>
  <si>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</si>
  <si>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</si>
  <si>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</si>
  <si>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</si>
  <si>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</si>
  <si>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</si>
  <si>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</si>
  <si>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</si>
  <si>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</si>
  <si>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</si>
  <si>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</si>
  <si>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</si>
  <si>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</si>
  <si>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</si>
  <si>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</si>
  <si>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</si>
  <si>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</si>
  <si>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</si>
  <si>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</si>
  <si>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</si>
  <si>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</si>
  <si>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</si>
  <si>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</si>
  <si>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</si>
  <si>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</si>
  <si>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</si>
  <si>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</si>
  <si>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</si>
  <si>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</si>
  <si>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</si>
  <si>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</si>
  <si>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</si>
  <si>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</si>
  <si>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</si>
  <si>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</si>
  <si>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</si>
  <si>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</si>
  <si>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</si>
  <si>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</si>
  <si>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</si>
  <si>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</si>
  <si>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</si>
  <si>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</si>
  <si>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</si>
  <si>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</si>
  <si>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</si>
  <si>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</si>
  <si>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</si>
  <si>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</si>
  <si>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</si>
  <si>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</si>
  <si>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</si>
  <si>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</si>
  <si>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</si>
  <si>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</si>
  <si>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</si>
  <si>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</si>
  <si>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</si>
  <si>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</si>
  <si>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</si>
  <si>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</si>
  <si>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</si>
  <si>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</si>
  <si>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</si>
  <si>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</si>
  <si>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</si>
  <si>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</si>
  <si>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</si>
  <si>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</si>
  <si>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</si>
  <si>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</si>
  <si>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</si>
  <si>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</si>
  <si>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</si>
  <si>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</si>
  <si>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</si>
  <si>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</si>
  <si>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</si>
  <si>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</si>
  <si>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</si>
  <si>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</si>
  <si>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</si>
  <si>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</si>
  <si>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</si>
  <si>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</si>
  <si>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</si>
  <si>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</si>
  <si>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</si>
  <si>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</si>
  <si>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</si>
  <si>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</si>
  <si>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</si>
  <si>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</si>
  <si>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</si>
  <si>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</si>
  <si>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</si>
  <si>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</si>
  <si>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</si>
  <si>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</si>
  <si>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</si>
  <si>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</si>
  <si>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</si>
  <si>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</si>
  <si>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</si>
  <si>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</si>
  <si>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</si>
  <si>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</si>
  <si>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</si>
  <si>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</si>
  <si>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</si>
  <si>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</si>
  <si>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</si>
  <si>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</si>
  <si>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</si>
  <si>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</si>
  <si>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</si>
  <si>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</si>
  <si>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</si>
  <si>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</si>
  <si>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</si>
  <si>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</si>
  <si>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</si>
  <si>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</si>
  <si>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</si>
  <si>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</si>
  <si>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</si>
  <si>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</si>
  <si>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</si>
  <si>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</si>
  <si>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</si>
  <si>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</si>
  <si>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</si>
  <si>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</si>
  <si>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</si>
  <si>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</si>
  <si>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</si>
  <si>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</si>
  <si>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</si>
  <si>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</si>
  <si>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</si>
  <si>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</si>
  <si>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</si>
  <si>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</si>
  <si>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</si>
  <si>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</si>
  <si>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</si>
  <si>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</si>
  <si>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</si>
  <si>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</si>
  <si>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</si>
  <si>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</si>
  <si>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</si>
  <si>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</si>
  <si>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</si>
  <si>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</si>
  <si>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</si>
  <si>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</si>
  <si>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</si>
  <si>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</si>
  <si>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</si>
  <si>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</si>
  <si>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</si>
  <si>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</si>
  <si>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</si>
  <si>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</si>
  <si>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</si>
  <si>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</si>
  <si>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</si>
  <si>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</si>
  <si>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</si>
  <si>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</si>
  <si>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</si>
  <si>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</si>
  <si>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</si>
  <si>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</si>
  <si>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</si>
  <si>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</si>
  <si>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</si>
  <si>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</si>
  <si>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</si>
  <si>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</si>
  <si>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</si>
  <si>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</si>
  <si>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</si>
  <si>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</si>
  <si>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</si>
  <si>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</si>
  <si>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</si>
  <si>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</si>
  <si>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</si>
  <si>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</si>
  <si>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</si>
  <si>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</si>
  <si>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</si>
  <si>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</si>
  <si>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</si>
  <si>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</si>
  <si>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</si>
  <si>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</si>
  <si>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</si>
  <si>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</si>
  <si>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</si>
  <si>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</si>
  <si>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</si>
  <si>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</si>
  <si>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</si>
  <si>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</si>
  <si>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</si>
  <si>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</si>
  <si>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</si>
  <si>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</si>
  <si>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</si>
  <si>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</si>
  <si>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</si>
  <si>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</si>
  <si>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</si>
  <si>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</si>
  <si>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</si>
  <si>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</si>
  <si>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</si>
  <si>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</si>
  <si>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</si>
  <si>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</si>
  <si>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</si>
  <si>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</si>
  <si>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</si>
  <si>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</si>
  <si>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</si>
  <si>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</si>
  <si>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</si>
  <si>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</si>
  <si>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</si>
  <si>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</si>
  <si>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</si>
  <si>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</si>
  <si>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</si>
  <si>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</si>
  <si>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</si>
  <si>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</si>
  <si>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</si>
  <si>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</si>
  <si>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</si>
  <si>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</si>
  <si>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</si>
  <si>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</si>
  <si>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</si>
  <si>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</si>
  <si>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</si>
  <si>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</si>
  <si>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</si>
  <si>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</si>
  <si>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</si>
  <si>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</si>
  <si>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</si>
  <si>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</si>
  <si>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</si>
  <si>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</si>
  <si>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</si>
  <si>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</si>
  <si>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</si>
  <si>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</si>
  <si>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</si>
  <si>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</si>
  <si>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</si>
  <si>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</si>
  <si>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</si>
  <si>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</si>
  <si>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</si>
  <si>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</si>
  <si>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</si>
  <si>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</si>
  <si>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</si>
  <si>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</si>
  <si>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</si>
  <si>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</si>
  <si>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</si>
  <si>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</si>
  <si>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</si>
  <si>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</si>
  <si>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</si>
  <si>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</si>
  <si>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</si>
  <si>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</si>
  <si>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</si>
  <si>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</si>
  <si>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</si>
  <si>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</si>
  <si>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</si>
  <si>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</si>
  <si>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</si>
  <si>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</si>
  <si>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</si>
  <si>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</si>
  <si>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</si>
  <si>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</si>
  <si>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</si>
  <si>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</si>
  <si>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</si>
  <si>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</si>
  <si>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</si>
  <si>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</si>
  <si>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</si>
  <si>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</si>
  <si>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</si>
  <si>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</si>
  <si>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</si>
  <si>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</si>
  <si>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</si>
  <si>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</si>
  <si>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</si>
  <si>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</si>
  <si>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</si>
  <si>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</si>
  <si>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</si>
  <si>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</si>
  <si>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</si>
  <si>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</si>
  <si>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</si>
  <si>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</si>
  <si>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</si>
  <si>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</si>
  <si>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</si>
  <si>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</si>
  <si>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</si>
  <si>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</si>
  <si>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</si>
  <si>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</si>
  <si>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</si>
  <si>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</si>
  <si>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</si>
  <si>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</si>
  <si>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</si>
  <si>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</si>
  <si>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</si>
  <si>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</si>
  <si>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</si>
  <si>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</si>
  <si>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</si>
  <si>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</si>
  <si>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</si>
  <si>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</si>
  <si>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</si>
  <si>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</si>
  <si>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</si>
  <si>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</si>
  <si>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</si>
  <si>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</si>
  <si>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</si>
  <si>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</si>
  <si>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</si>
  <si>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</si>
  <si>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</si>
  <si>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</si>
  <si>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</si>
  <si>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</si>
  <si>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</si>
  <si>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</si>
  <si>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</si>
  <si>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</si>
  <si>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</si>
  <si>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</si>
  <si>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</si>
  <si>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</si>
  <si>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</si>
  <si>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</si>
  <si>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</si>
  <si>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</si>
  <si>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</si>
  <si>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</si>
  <si>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</si>
  <si>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</si>
  <si>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</si>
  <si>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</si>
  <si>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</si>
  <si>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</si>
  <si>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</si>
  <si>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</si>
  <si>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</si>
  <si>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</si>
  <si>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</si>
  <si>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</si>
  <si>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</si>
  <si>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</si>
  <si>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</si>
  <si>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</si>
  <si>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</si>
  <si>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</si>
  <si>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</si>
  <si>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</si>
  <si>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</si>
  <si>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</si>
  <si>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</si>
  <si>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</si>
  <si>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</si>
  <si>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</si>
  <si>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</si>
  <si>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</si>
  <si>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</si>
  <si>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</si>
  <si>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</si>
  <si>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</si>
  <si>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</si>
  <si>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</si>
  <si>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</si>
  <si>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</si>
  <si>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</si>
  <si>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</si>
  <si>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</si>
  <si>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</si>
  <si>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</si>
  <si>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</si>
  <si>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</si>
  <si>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</si>
  <si>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</si>
  <si>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</si>
  <si>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</si>
  <si>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</si>
  <si>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</si>
  <si>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</si>
  <si>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</si>
  <si>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</si>
  <si>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</si>
  <si>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</si>
  <si>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</si>
  <si>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</si>
  <si>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</si>
  <si>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</si>
  <si>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</si>
  <si>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</si>
  <si>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</si>
  <si>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</si>
  <si>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</si>
  <si>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</si>
  <si>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</si>
  <si>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</si>
  <si>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</si>
  <si>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</si>
  <si>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</si>
  <si>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</si>
  <si>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</si>
  <si>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</si>
  <si>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</si>
  <si>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</si>
  <si>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</si>
  <si>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</si>
  <si>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</si>
  <si>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</si>
  <si>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</si>
  <si>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</si>
  <si>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</si>
  <si>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</si>
  <si>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</si>
  <si>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</si>
  <si>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</si>
  <si>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</si>
  <si>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</si>
  <si>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</si>
  <si>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</si>
  <si>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</si>
  <si>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</si>
  <si>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</si>
  <si>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</si>
  <si>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</si>
  <si>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</si>
  <si>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</si>
  <si>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</si>
  <si>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</si>
  <si>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</si>
  <si>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</si>
  <si>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</si>
  <si>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</si>
  <si>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</si>
  <si>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</si>
  <si>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</si>
  <si>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</si>
  <si>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</si>
  <si>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</si>
  <si>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</si>
  <si>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</si>
  <si>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</si>
  <si>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</si>
  <si>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</si>
  <si>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</si>
  <si>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</si>
  <si>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</si>
  <si>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</si>
  <si>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</si>
  <si>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</si>
  <si>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</si>
  <si>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</si>
  <si>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</si>
  <si>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</si>
  <si>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</si>
  <si>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</si>
  <si>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</si>
  <si>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</si>
  <si>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</si>
  <si>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</si>
  <si>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</si>
  <si>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</si>
  <si>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</si>
  <si>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</si>
  <si>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</si>
  <si>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</si>
  <si>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</si>
  <si>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</si>
  <si>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</si>
  <si>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</si>
  <si>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</si>
  <si>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</si>
  <si>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</si>
  <si>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</si>
  <si>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</si>
  <si>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</si>
  <si>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</si>
  <si>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</si>
  <si>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</si>
  <si>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</si>
  <si>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</si>
  <si>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</si>
  <si>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</si>
  <si>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</si>
  <si>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</si>
  <si>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</si>
  <si>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</si>
  <si>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</si>
  <si>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</si>
  <si>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</si>
  <si>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</si>
  <si>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</si>
  <si>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</si>
  <si>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</si>
  <si>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</si>
  <si>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</si>
  <si>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</si>
  <si>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</si>
  <si>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</si>
  <si>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</si>
  <si>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</si>
  <si>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</si>
  <si>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</si>
  <si>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</si>
  <si>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</si>
  <si>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</si>
  <si>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</si>
  <si>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</si>
  <si>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</si>
  <si>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</si>
  <si>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</si>
  <si>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</si>
  <si>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</si>
  <si>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</si>
  <si>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</si>
  <si>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</si>
  <si>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</si>
  <si>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</si>
  <si>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</si>
  <si>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</si>
  <si>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</si>
  <si>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</si>
  <si>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</si>
  <si>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</si>
  <si>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</si>
  <si>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</si>
  <si>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</si>
  <si>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</si>
  <si>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</si>
  <si>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</si>
  <si>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</si>
  <si>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</si>
  <si>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</si>
  <si>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</si>
  <si>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</si>
  <si>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</si>
  <si>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</si>
  <si>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</si>
  <si>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</si>
  <si>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</si>
  <si>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</si>
  <si>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</si>
  <si>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</si>
  <si>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</si>
  <si>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</si>
  <si>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</si>
  <si>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</si>
  <si>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</si>
  <si>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</si>
  <si>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</si>
  <si>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</si>
  <si>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</si>
  <si>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</si>
  <si>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</si>
  <si>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</si>
  <si>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</si>
  <si>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</si>
  <si>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</si>
  <si>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</si>
  <si>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</si>
  <si>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</si>
  <si>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</si>
  <si>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</si>
  <si>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</si>
  <si>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</si>
  <si>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</si>
  <si>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</si>
  <si>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</si>
  <si>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</si>
  <si>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</si>
  <si>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</si>
  <si>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</si>
  <si>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</si>
  <si>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</si>
  <si>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</si>
  <si>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</si>
  <si>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</si>
  <si>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</si>
  <si>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</si>
  <si>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</si>
  <si>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</si>
  <si>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</si>
  <si>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</si>
  <si>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</si>
  <si>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</si>
  <si>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</si>
  <si>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</si>
  <si>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</si>
  <si>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</si>
  <si>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</si>
  <si>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</si>
  <si>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</si>
  <si>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</si>
  <si>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</si>
  <si>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</si>
  <si>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</si>
  <si>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</si>
  <si>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</si>
  <si>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</si>
  <si>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</si>
  <si>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</si>
  <si>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</si>
  <si>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</si>
  <si>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</si>
  <si>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</si>
  <si>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</si>
  <si>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</si>
  <si>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</si>
  <si>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</si>
  <si>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</si>
  <si>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</si>
  <si>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</si>
  <si>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</si>
  <si>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</si>
  <si>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</si>
  <si>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</si>
  <si>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</si>
  <si>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</si>
  <si>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</si>
  <si>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</si>
  <si>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</si>
  <si>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</si>
  <si>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</si>
  <si>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</si>
  <si>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</si>
  <si>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</si>
  <si>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</si>
  <si>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</si>
  <si>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</si>
  <si>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</si>
  <si>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</si>
  <si>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</si>
  <si>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</si>
  <si>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</si>
  <si>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</si>
  <si>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</si>
  <si>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</si>
  <si>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</si>
  <si>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</si>
  <si>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</si>
  <si>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</si>
  <si>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</si>
  <si>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</si>
  <si>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</si>
  <si>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</si>
  <si>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</si>
  <si>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</si>
  <si>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</si>
  <si>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</si>
  <si>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</si>
  <si>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</si>
  <si>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</si>
  <si>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</si>
  <si>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</si>
  <si>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</si>
  <si>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</si>
  <si>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</si>
  <si>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</si>
  <si>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</si>
  <si>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</si>
  <si>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</si>
  <si>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</si>
  <si>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</si>
  <si>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</si>
  <si>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</si>
  <si>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</si>
  <si>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</si>
  <si>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</si>
  <si>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</si>
  <si>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</si>
  <si>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</si>
  <si>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</si>
  <si>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</si>
  <si>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</si>
  <si>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</si>
  <si>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</si>
  <si>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</si>
  <si>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</si>
  <si>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</si>
  <si>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</si>
  <si>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</si>
  <si>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</si>
  <si>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</si>
  <si>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</si>
  <si>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</si>
  <si>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</si>
  <si>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</si>
  <si>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</si>
  <si>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</si>
  <si>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</si>
  <si>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</si>
  <si>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</si>
  <si>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</si>
  <si>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</si>
  <si>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</si>
  <si>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</si>
  <si>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</si>
  <si>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</si>
  <si>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</si>
  <si>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</si>
  <si>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</si>
  <si>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</si>
  <si>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</si>
  <si>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</si>
  <si>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</si>
  <si>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</si>
  <si>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</si>
  <si>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</si>
  <si>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</si>
  <si>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</si>
  <si>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</si>
  <si>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</si>
  <si>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</si>
  <si>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</si>
  <si>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</si>
  <si>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</si>
  <si>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</si>
  <si>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</si>
  <si>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</si>
  <si>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</si>
  <si>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</si>
  <si>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</si>
  <si>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</si>
  <si>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</si>
  <si>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</si>
  <si>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</si>
  <si>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</si>
  <si>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</si>
  <si>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</si>
  <si>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</si>
  <si>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</si>
  <si>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</si>
  <si>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</si>
  <si>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</si>
  <si>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</si>
  <si>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</si>
  <si>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</si>
  <si>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</si>
  <si>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</si>
  <si>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</si>
  <si>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</si>
  <si>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</si>
  <si>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</si>
  <si>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</si>
  <si>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</si>
  <si>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</si>
  <si>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</si>
  <si>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</si>
  <si>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</si>
  <si>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</si>
  <si>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</si>
  <si>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</si>
  <si>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</si>
  <si>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</si>
  <si>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</si>
  <si>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</si>
  <si>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</si>
  <si>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</si>
  <si>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</si>
  <si>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</si>
  <si>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</si>
  <si>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</si>
  <si>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</si>
  <si>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</si>
  <si>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</si>
  <si>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</si>
  <si>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</si>
  <si>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</si>
  <si>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</si>
  <si>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</si>
  <si>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</si>
  <si>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</si>
  <si>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</si>
  <si>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</si>
  <si>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</si>
  <si>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</si>
  <si>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</si>
  <si>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</si>
  <si>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</si>
  <si>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</si>
  <si>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</si>
  <si>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</si>
  <si>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</si>
  <si>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</si>
  <si>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</si>
  <si>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</si>
  <si>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</si>
  <si>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</si>
  <si>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</si>
  <si>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</si>
  <si>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</si>
  <si>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</si>
  <si>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</si>
  <si>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</si>
  <si>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</si>
  <si>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</si>
  <si>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</si>
  <si>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</si>
  <si>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</si>
  <si>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</si>
  <si>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</si>
  <si>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</si>
  <si>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</si>
  <si>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</si>
  <si>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</si>
  <si>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</si>
  <si>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</si>
  <si>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</si>
  <si>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</si>
  <si>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</si>
  <si>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</si>
  <si>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</si>
  <si>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</si>
  <si>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</si>
  <si>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</si>
  <si>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</si>
  <si>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</si>
  <si>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</si>
  <si>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</si>
  <si>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</si>
  <si>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</si>
  <si>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</si>
  <si>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</si>
  <si>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</si>
  <si>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</si>
  <si>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</si>
  <si>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</si>
  <si>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</si>
  <si>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</si>
  <si>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</si>
  <si>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</si>
  <si>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</si>
  <si>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</si>
  <si>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</si>
  <si>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</si>
  <si>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</si>
  <si>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</si>
  <si>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</si>
  <si>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</si>
  <si>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</si>
  <si>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</si>
  <si>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</si>
  <si>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</si>
  <si>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</si>
  <si>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</si>
  <si>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</si>
  <si>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</si>
  <si>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</si>
  <si>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</si>
  <si>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</si>
  <si>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</si>
  <si>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</si>
  <si>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</si>
  <si>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</si>
  <si>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</si>
  <si>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</si>
  <si>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</si>
  <si>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</si>
  <si>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</si>
  <si>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</si>
  <si>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</si>
  <si>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</si>
  <si>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</si>
  <si>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</si>
  <si>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</si>
  <si>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</si>
  <si>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</si>
  <si>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</si>
  <si>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</si>
  <si>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</si>
  <si>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</si>
  <si>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</si>
  <si>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</si>
  <si>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</si>
  <si>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</si>
  <si>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</si>
  <si>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</si>
  <si>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</si>
  <si>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</si>
  <si>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</si>
  <si>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</si>
  <si>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</si>
  <si>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</si>
  <si>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</si>
  <si>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</si>
  <si>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</si>
  <si>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</si>
  <si>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</si>
  <si>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</si>
  <si>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</si>
  <si>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</si>
  <si>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</si>
  <si>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</si>
  <si>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</si>
  <si>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</si>
  <si>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</si>
  <si>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</si>
  <si>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</si>
  <si>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</si>
  <si>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</si>
  <si>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</si>
  <si>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</si>
  <si>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</si>
  <si>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</si>
  <si>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</si>
  <si>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</si>
  <si>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</si>
  <si>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</si>
  <si>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</si>
  <si>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</si>
  <si>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</si>
  <si>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</si>
  <si>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</si>
  <si>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</si>
  <si>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</si>
  <si>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</si>
  <si>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</si>
  <si>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</si>
  <si>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</si>
  <si>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</si>
  <si>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</si>
  <si>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</si>
  <si>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</si>
  <si>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</si>
  <si>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</si>
  <si>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</si>
  <si>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</si>
  <si>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</si>
  <si>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</si>
  <si>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</si>
  <si>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</si>
  <si>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</si>
  <si>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</si>
  <si>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</si>
  <si>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</si>
  <si>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</si>
  <si>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</si>
  <si>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</si>
  <si>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</si>
  <si>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</si>
  <si>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</si>
  <si>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</si>
  <si>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</si>
  <si>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</si>
  <si>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</si>
  <si>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</si>
  <si>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</si>
  <si>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</si>
  <si>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</si>
  <si>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</si>
  <si>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</si>
  <si>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</si>
  <si>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</si>
  <si>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</si>
  <si>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</si>
  <si>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</si>
  <si>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</si>
  <si>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</si>
  <si>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</si>
  <si>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</si>
  <si>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</si>
  <si>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</si>
  <si>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</si>
  <si>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</si>
  <si>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</si>
  <si>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</si>
  <si>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</si>
  <si>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</si>
  <si>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</si>
  <si>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</si>
  <si>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</si>
  <si>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</si>
  <si>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</si>
  <si>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</si>
  <si>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</si>
  <si>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</si>
  <si>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</si>
  <si>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</si>
  <si>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</si>
  <si>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</si>
  <si>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</si>
  <si>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</si>
  <si>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</si>
  <si>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</si>
  <si>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</si>
  <si>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</si>
  <si>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</si>
  <si>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</si>
  <si>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</si>
  <si>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</si>
  <si>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</si>
  <si>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</si>
  <si>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</si>
  <si>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</si>
  <si>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</si>
  <si>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</si>
  <si>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</si>
  <si>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</si>
  <si>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</si>
  <si>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</si>
  <si>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</si>
  <si>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</si>
  <si>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</si>
  <si>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</si>
  <si>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</si>
  <si>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</si>
  <si>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</si>
  <si>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</si>
  <si>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</si>
  <si>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</si>
  <si>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</si>
  <si>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</si>
  <si>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</si>
  <si>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</si>
  <si>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</si>
  <si>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</si>
  <si>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</si>
  <si>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</si>
  <si>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</si>
  <si>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</si>
  <si>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</si>
  <si>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</si>
  <si>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</si>
  <si>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</si>
  <si>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</si>
  <si>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</si>
  <si>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</si>
  <si>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</si>
  <si>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</si>
  <si>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</si>
  <si>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</si>
  <si>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</si>
  <si>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</si>
  <si>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</si>
  <si>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</si>
  <si>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</si>
  <si>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</si>
  <si>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</si>
  <si>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</si>
  <si>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</si>
  <si>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</si>
  <si>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</si>
  <si>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</si>
  <si>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</si>
  <si>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</si>
  <si>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</si>
  <si>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</si>
  <si>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</si>
  <si>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</si>
  <si>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</si>
  <si>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</si>
  <si>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</si>
  <si>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</si>
  <si>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</si>
  <si>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</si>
  <si>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</si>
  <si>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</si>
  <si>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</si>
  <si>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</si>
  <si>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</si>
  <si>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</si>
  <si>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</si>
  <si>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</si>
  <si>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</si>
  <si>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</si>
  <si>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</si>
  <si>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</si>
  <si>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</si>
  <si>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</si>
  <si>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</si>
  <si>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</si>
  <si>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</si>
  <si>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</si>
  <si>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</si>
  <si>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</si>
  <si>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</si>
  <si>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</si>
  <si>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</si>
  <si>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</si>
  <si>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</si>
  <si>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</si>
  <si>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</si>
  <si>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</si>
  <si>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</si>
  <si>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</si>
  <si>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</si>
  <si>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</si>
  <si>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</si>
  <si>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</si>
  <si>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</si>
  <si>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</si>
  <si>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</si>
  <si>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</si>
  <si>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</si>
  <si>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</si>
  <si>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</si>
  <si>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</si>
  <si>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</si>
  <si>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</si>
  <si>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</si>
  <si>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</si>
  <si>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</si>
  <si>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</si>
  <si>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</si>
  <si>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</si>
  <si>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</si>
  <si>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</si>
  <si>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</si>
  <si>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</si>
  <si>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</si>
  <si>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</si>
  <si>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</si>
  <si>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</si>
  <si>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</si>
  <si>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</si>
  <si>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</si>
  <si>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</si>
  <si>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</si>
  <si>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</si>
  <si>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</si>
  <si>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</si>
  <si>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</si>
  <si>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</si>
  <si>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</si>
  <si>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</si>
  <si>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</si>
  <si>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</si>
  <si>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</si>
  <si>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</si>
  <si>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</si>
  <si>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</si>
  <si>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</si>
  <si>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</si>
  <si>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</si>
  <si>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</si>
  <si>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</si>
  <si>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</si>
  <si>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</si>
  <si>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</si>
  <si>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</si>
  <si>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</si>
  <si>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</si>
  <si>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</si>
  <si>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</si>
  <si>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</si>
  <si>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</si>
  <si>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</si>
  <si>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</si>
  <si>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</si>
  <si>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</si>
  <si>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</si>
  <si>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</si>
  <si>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</si>
  <si>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</si>
  <si>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</si>
  <si>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</si>
  <si>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</si>
  <si>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</si>
  <si>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</si>
  <si>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</si>
  <si>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</si>
  <si>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</si>
  <si>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</si>
  <si>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</si>
  <si>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</si>
  <si>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</si>
  <si>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</si>
  <si>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</si>
  <si>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</si>
  <si>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</si>
  <si>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</si>
  <si>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</si>
  <si>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</si>
  <si>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</si>
  <si>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</si>
  <si>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</si>
  <si>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</si>
  <si>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</si>
  <si>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</si>
  <si>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</si>
  <si>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</si>
  <si>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</si>
  <si>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</si>
  <si>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</si>
  <si>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</si>
  <si>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</si>
  <si>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</si>
  <si>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</si>
  <si>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</si>
  <si>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</si>
  <si>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</si>
  <si>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</si>
  <si>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</si>
  <si>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</si>
  <si>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</si>
  <si>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</si>
  <si>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</si>
  <si>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</si>
  <si>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</si>
  <si>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</si>
  <si>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</si>
  <si>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</si>
  <si>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</si>
  <si>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</si>
  <si>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</si>
  <si>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</si>
  <si>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</si>
  <si>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</si>
  <si>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</si>
  <si>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</si>
  <si>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</si>
  <si>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</si>
  <si>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</si>
  <si>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</si>
  <si>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</si>
  <si>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</si>
  <si>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</si>
  <si>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</si>
  <si>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</si>
  <si>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</si>
  <si>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</si>
  <si>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</si>
  <si>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</si>
  <si>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</si>
  <si>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</si>
  <si>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</si>
  <si>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</si>
  <si>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</si>
  <si>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</si>
  <si>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</si>
  <si>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</si>
  <si>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</si>
  <si>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</si>
  <si>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</si>
  <si>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</si>
  <si>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</si>
  <si>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</si>
  <si>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</si>
  <si>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</si>
  <si>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</si>
  <si>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</si>
  <si>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</si>
  <si>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</si>
  <si>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</si>
  <si>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</si>
  <si>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</si>
  <si>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</si>
  <si>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</si>
  <si>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</si>
  <si>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</si>
  <si>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</si>
  <si>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</si>
  <si>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</si>
  <si>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</si>
  <si>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</si>
  <si>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</si>
  <si>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</si>
  <si>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</si>
  <si>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</si>
  <si>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</si>
  <si>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</si>
  <si>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</si>
  <si>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</si>
  <si>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</si>
  <si>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</si>
  <si>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</si>
  <si>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</si>
  <si>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</si>
  <si>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</si>
  <si>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</si>
  <si>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</si>
  <si>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</si>
  <si>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</si>
  <si>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</si>
  <si>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</si>
  <si>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</si>
  <si>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</si>
  <si>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</si>
  <si>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</si>
  <si>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</si>
  <si>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</si>
  <si>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</si>
  <si>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</si>
  <si>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</si>
  <si>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</si>
  <si>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</si>
  <si>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</si>
  <si>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</si>
  <si>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</si>
  <si>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</si>
  <si>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</si>
  <si>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</si>
  <si>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</si>
  <si>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</si>
  <si>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</si>
  <si>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</si>
  <si>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</si>
  <si>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</si>
  <si>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</si>
  <si>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</si>
  <si>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</si>
  <si>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</si>
  <si>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</si>
  <si>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</si>
  <si>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</si>
  <si>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</si>
  <si>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</si>
  <si>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</si>
  <si>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</si>
  <si>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</si>
  <si>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</si>
  <si>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</si>
  <si>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</si>
  <si>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</si>
  <si>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</si>
  <si>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</si>
  <si>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</si>
  <si>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</si>
  <si>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</si>
  <si>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</si>
  <si>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</si>
  <si>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</si>
  <si>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</si>
  <si>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</si>
  <si>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</si>
  <si>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</si>
  <si>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</si>
  <si>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</si>
  <si>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</si>
  <si>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</si>
  <si>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</si>
  <si>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</si>
  <si>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</si>
  <si>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</si>
  <si>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</si>
  <si>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</si>
  <si>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</si>
  <si>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</si>
  <si>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</si>
  <si>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</si>
  <si>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</si>
  <si>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</si>
  <si>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</si>
  <si>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</si>
  <si>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</si>
  <si>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</si>
  <si>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</si>
  <si>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</si>
  <si>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</si>
  <si>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</si>
  <si>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</si>
  <si>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</si>
  <si>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</si>
  <si>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</si>
  <si>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</si>
  <si>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</si>
  <si>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</si>
  <si>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</si>
  <si>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</si>
  <si>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</si>
  <si>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</si>
  <si>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</si>
  <si>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</si>
  <si>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</si>
  <si>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</si>
  <si>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</si>
  <si>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</si>
  <si>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</si>
  <si>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</si>
  <si>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</si>
  <si>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</si>
  <si>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</si>
  <si>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</si>
  <si>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</si>
  <si>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</si>
  <si>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</si>
  <si>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</si>
  <si>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</si>
  <si>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</si>
  <si>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</si>
  <si>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</si>
  <si>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</si>
  <si>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</si>
  <si>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</si>
  <si>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</si>
  <si>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</si>
  <si>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</si>
  <si>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</si>
  <si>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</si>
  <si>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</si>
  <si>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</si>
  <si>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</si>
  <si>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</si>
  <si>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</si>
  <si>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</si>
  <si>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</si>
  <si>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</si>
  <si>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</si>
  <si>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</si>
  <si>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</si>
  <si>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</si>
  <si>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</si>
  <si>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</si>
  <si>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</si>
  <si>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</si>
  <si>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</si>
  <si>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</si>
  <si>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</si>
  <si>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</si>
  <si>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</si>
  <si>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</si>
  <si>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</si>
  <si>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</si>
  <si>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</si>
  <si>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</si>
  <si>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</si>
  <si>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</si>
  <si>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</si>
  <si>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</si>
  <si>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</si>
  <si>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</si>
  <si>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</si>
  <si>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</si>
  <si>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</si>
  <si>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</si>
  <si>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</si>
  <si>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</si>
  <si>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</si>
  <si>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</si>
  <si>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</si>
  <si>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</si>
  <si>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</si>
  <si>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</si>
  <si>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</si>
  <si>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</si>
  <si>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</si>
  <si>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</si>
  <si>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</si>
  <si>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</si>
  <si>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</si>
  <si>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</si>
  <si>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</si>
  <si>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</si>
  <si>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</si>
  <si>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</si>
  <si>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</si>
  <si>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</si>
  <si>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</si>
  <si>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</si>
  <si>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</si>
  <si>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</si>
  <si>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</si>
  <si>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</si>
  <si>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</si>
  <si>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</si>
  <si>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</si>
  <si>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</si>
  <si>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</si>
  <si>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</si>
  <si>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</si>
  <si>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</si>
  <si>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</si>
  <si>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</si>
  <si>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</si>
  <si>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</si>
  <si>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</si>
  <si>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</si>
  <si>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</si>
  <si>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</si>
  <si>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</si>
  <si>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</si>
  <si>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</si>
  <si>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</si>
  <si>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</si>
  <si>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</si>
  <si>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</si>
  <si>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</si>
  <si>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</si>
  <si>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</si>
  <si>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</si>
  <si>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</si>
  <si>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</si>
  <si>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</si>
  <si>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</si>
  <si>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</si>
  <si>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</si>
  <si>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</si>
  <si>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</si>
  <si>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</si>
  <si>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</si>
  <si>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</si>
  <si>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</si>
  <si>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</si>
  <si>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</si>
  <si>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</si>
  <si>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</si>
  <si>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</si>
  <si>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</si>
  <si>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</si>
  <si>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</si>
  <si>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</si>
  <si>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</si>
  <si>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</si>
  <si>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</si>
  <si>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</si>
  <si>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</si>
  <si>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</si>
  <si>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</si>
  <si>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</si>
  <si>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</si>
  <si>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</si>
  <si>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</si>
  <si>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</si>
  <si>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</si>
  <si>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</si>
  <si>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</si>
  <si>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</si>
  <si>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</si>
  <si>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</si>
  <si>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</si>
  <si>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</si>
  <si>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</si>
  <si>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</si>
  <si>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</si>
  <si>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</si>
  <si>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</si>
  <si>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</si>
  <si>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</si>
  <si>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</si>
  <si>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</si>
  <si>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</si>
  <si>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</si>
  <si>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</si>
  <si>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</si>
  <si>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</si>
  <si>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</si>
  <si>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</si>
  <si>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</si>
  <si>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</si>
  <si>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</si>
  <si>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</si>
  <si>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</si>
  <si>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</si>
  <si>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</si>
  <si>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</si>
  <si>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</si>
  <si>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</si>
  <si>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</si>
  <si>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</si>
  <si>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</si>
  <si>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</si>
  <si>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</si>
  <si>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</si>
  <si>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</si>
  <si>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</si>
  <si>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</si>
  <si>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</si>
  <si>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</si>
  <si>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</si>
  <si>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</si>
  <si>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</si>
  <si>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</si>
  <si>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</si>
  <si>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</si>
  <si>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</si>
  <si>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</si>
  <si>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</si>
  <si>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</si>
  <si>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</si>
  <si>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</si>
  <si>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</si>
  <si>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</si>
  <si>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</si>
  <si>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</si>
  <si>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</si>
  <si>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</si>
  <si>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</si>
  <si>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</si>
  <si>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</si>
  <si>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</si>
  <si>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</si>
  <si>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</si>
  <si>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</si>
  <si>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</si>
  <si>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</si>
  <si>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</si>
  <si>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</si>
  <si>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</si>
  <si>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</si>
  <si>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</si>
  <si>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</si>
  <si>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</si>
  <si>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</si>
  <si>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</si>
  <si>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</si>
  <si>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</si>
  <si>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</si>
  <si>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</si>
  <si>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</si>
  <si>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</si>
  <si>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</si>
  <si>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</si>
  <si>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</si>
  <si>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</si>
  <si>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</si>
  <si>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</si>
  <si>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</si>
  <si>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</si>
  <si>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</si>
  <si>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</si>
  <si>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</si>
  <si>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</si>
  <si>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</si>
  <si>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</si>
  <si>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</si>
  <si>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</si>
  <si>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</si>
  <si>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</si>
  <si>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</si>
  <si>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</si>
  <si>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</si>
  <si>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</si>
  <si>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</si>
  <si>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</si>
  <si>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</si>
  <si>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</si>
  <si>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</si>
  <si>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</si>
  <si>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</si>
  <si>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</si>
  <si>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</si>
  <si>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</si>
  <si>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</si>
  <si>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</si>
  <si>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</si>
  <si>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</si>
  <si>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</si>
  <si>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</si>
  <si>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</si>
  <si>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</si>
  <si>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</si>
  <si>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</si>
  <si>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</si>
  <si>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</si>
  <si>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</si>
  <si>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</si>
  <si>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</si>
  <si>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</si>
  <si>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</si>
  <si>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</si>
  <si>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</si>
  <si>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</si>
  <si>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</si>
  <si>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</si>
  <si>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</si>
  <si>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</si>
  <si>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</si>
  <si>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</si>
  <si>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</si>
  <si>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</si>
  <si>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</si>
  <si>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</si>
  <si>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</si>
  <si>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</si>
  <si>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</si>
  <si>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</si>
  <si>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</si>
  <si>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</si>
  <si>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</si>
  <si>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</si>
  <si>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</si>
  <si>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</si>
  <si>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</si>
  <si>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</si>
  <si>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</si>
  <si>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</si>
  <si>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</si>
  <si>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</si>
  <si>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</si>
  <si>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</si>
  <si>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</si>
  <si>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</si>
  <si>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</si>
  <si>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</si>
  <si>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</si>
  <si>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</si>
  <si>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</si>
  <si>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</si>
  <si>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</si>
  <si>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</si>
  <si>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</si>
  <si>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</si>
  <si>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</si>
  <si>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</si>
  <si>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</si>
  <si>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</si>
  <si>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</si>
  <si>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</si>
  <si>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</si>
  <si>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</si>
  <si>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</si>
  <si>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</si>
  <si>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</si>
  <si>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</si>
  <si>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</si>
  <si>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</si>
  <si>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</si>
  <si>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</si>
  <si>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</si>
  <si>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</si>
  <si>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</si>
  <si>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</si>
  <si>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</si>
  <si>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</si>
  <si>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</si>
  <si>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</si>
  <si>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</si>
  <si>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</si>
  <si>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</si>
  <si>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</si>
  <si>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</si>
  <si>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</si>
  <si>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</si>
  <si>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</si>
  <si>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</si>
  <si>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</si>
  <si>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</si>
  <si>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</si>
  <si>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</si>
  <si>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</si>
  <si>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</si>
  <si>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</si>
  <si>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</si>
  <si>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</si>
  <si>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</si>
  <si>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</si>
  <si>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</si>
  <si>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</si>
  <si>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</si>
  <si>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</si>
  <si>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</si>
  <si>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</si>
  <si>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</si>
  <si>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</si>
  <si>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</si>
  <si>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</si>
  <si>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</si>
  <si>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</si>
  <si>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</si>
  <si>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</si>
  <si>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</si>
  <si>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</si>
  <si>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</si>
  <si>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</si>
  <si>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</si>
  <si>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</si>
  <si>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</si>
  <si>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</si>
  <si>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</si>
  <si>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</si>
  <si>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</si>
  <si>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</si>
  <si>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</si>
  <si>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</si>
  <si>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</si>
  <si>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</si>
  <si>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</si>
  <si>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</si>
  <si>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</si>
  <si>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</si>
  <si>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</si>
  <si>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</si>
  <si>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</si>
  <si>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</si>
  <si>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</si>
  <si>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</si>
  <si>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</si>
  <si>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</si>
  <si>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</si>
  <si>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</si>
  <si>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</si>
  <si>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</si>
  <si>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</si>
  <si>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</si>
  <si>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</si>
  <si>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</si>
  <si>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</si>
  <si>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</si>
  <si>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</si>
  <si>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</si>
  <si>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</si>
  <si>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</si>
  <si>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</si>
  <si>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</si>
  <si>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</si>
  <si>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</si>
  <si>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</si>
  <si>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</si>
  <si>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</si>
  <si>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</si>
  <si>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</si>
  <si>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</si>
  <si>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</si>
  <si>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</si>
  <si>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</si>
  <si>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</si>
  <si>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</si>
  <si>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</si>
  <si>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</si>
  <si>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</si>
  <si>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</si>
  <si>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</si>
  <si>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</si>
  <si>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</si>
  <si>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</si>
  <si>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</si>
  <si>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</si>
  <si>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</si>
  <si>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</si>
  <si>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</si>
  <si>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</si>
  <si>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</si>
  <si>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</si>
  <si>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</si>
  <si>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</si>
  <si>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</si>
  <si>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</si>
  <si>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</si>
  <si>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</si>
  <si>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</si>
  <si>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</si>
  <si>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</si>
  <si>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</si>
  <si>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</si>
  <si>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</si>
  <si>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</si>
  <si>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</si>
  <si>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</si>
  <si>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</si>
  <si>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</si>
  <si>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</si>
  <si>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</si>
  <si>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</si>
  <si>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</si>
  <si>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</si>
  <si>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</si>
  <si>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</si>
  <si>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</si>
  <si>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</si>
  <si>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</si>
  <si>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</si>
  <si>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</si>
  <si>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</si>
  <si>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</si>
  <si>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</si>
  <si>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</si>
  <si>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</si>
  <si>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</si>
  <si>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</si>
  <si>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</si>
  <si>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</si>
  <si>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</si>
  <si>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</si>
  <si>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</si>
  <si>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</si>
  <si>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</si>
  <si>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</si>
  <si>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</si>
  <si>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</si>
  <si>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</si>
  <si>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</si>
  <si>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</si>
  <si>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</si>
  <si>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</si>
  <si>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</si>
  <si>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</si>
  <si>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</si>
  <si>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</si>
  <si>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</si>
  <si>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</si>
  <si>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</si>
  <si>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</si>
  <si>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</si>
  <si>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</si>
  <si>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</si>
  <si>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</si>
  <si>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</si>
  <si>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</si>
  <si>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</si>
  <si>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</si>
  <si>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</si>
  <si>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</si>
  <si>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</si>
  <si>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</si>
  <si>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</si>
  <si>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</si>
  <si>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</si>
  <si>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</si>
  <si>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</si>
  <si>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</si>
  <si>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</si>
  <si>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</si>
  <si>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</si>
  <si>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</si>
  <si>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</si>
  <si>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</si>
  <si>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</si>
  <si>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</si>
  <si>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</si>
  <si>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</si>
  <si>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</si>
  <si>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</si>
  <si>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</si>
  <si>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</si>
  <si>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</si>
  <si>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</si>
  <si>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</si>
  <si>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</si>
  <si>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</si>
  <si>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</si>
  <si>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</si>
  <si>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</si>
  <si>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</si>
  <si>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</si>
  <si>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</si>
  <si>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</si>
  <si>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</si>
  <si>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</si>
  <si>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</si>
  <si>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</si>
  <si>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</si>
  <si>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</si>
  <si>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</si>
  <si>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</si>
  <si>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</si>
  <si>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</si>
  <si>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</si>
  <si>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</si>
  <si>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</si>
  <si>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</si>
  <si>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</si>
  <si>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</si>
  <si>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</si>
  <si>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</si>
  <si>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</si>
  <si>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</si>
  <si>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</si>
  <si>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</si>
  <si>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</si>
  <si>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</si>
  <si>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</si>
  <si>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</si>
  <si>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</si>
  <si>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</si>
  <si>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</si>
  <si>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</si>
  <si>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</si>
  <si>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</si>
  <si>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</si>
  <si>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</si>
  <si>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</si>
  <si>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</si>
  <si>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</si>
  <si>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</si>
  <si>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</si>
  <si>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</si>
  <si>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</si>
  <si>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</si>
  <si>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</si>
  <si>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</si>
  <si>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</si>
  <si>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</si>
  <si>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</si>
  <si>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</si>
  <si>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</si>
  <si>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</si>
  <si>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</si>
  <si>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</si>
  <si>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</si>
  <si>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</si>
  <si>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</si>
  <si>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</si>
  <si>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</si>
  <si>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</si>
  <si>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</si>
  <si>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</si>
  <si>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</si>
  <si>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</si>
  <si>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</si>
  <si>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</si>
  <si>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</si>
  <si>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</si>
  <si>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</si>
  <si>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</si>
  <si>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</si>
  <si>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</si>
  <si>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</si>
  <si>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</si>
  <si>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</si>
  <si>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</si>
  <si>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</si>
  <si>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</si>
  <si>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</si>
  <si>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</si>
  <si>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</si>
  <si>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</si>
  <si>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</si>
  <si>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</si>
  <si>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</si>
  <si>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</si>
  <si>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</si>
  <si>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</si>
  <si>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</si>
  <si>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</si>
  <si>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</si>
  <si>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</si>
  <si>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</si>
  <si>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</si>
  <si>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</si>
  <si>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</si>
  <si>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</si>
  <si>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</si>
  <si>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</si>
  <si>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</si>
  <si>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</si>
  <si>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</si>
  <si>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</si>
  <si>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</si>
  <si>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</si>
  <si>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</si>
  <si>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</si>
  <si>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</si>
  <si>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</si>
  <si>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</si>
  <si>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</si>
  <si>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</si>
  <si>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</si>
  <si>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</si>
  <si>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</si>
  <si>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</si>
  <si>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</si>
  <si>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</si>
  <si>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</si>
  <si>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</si>
  <si>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</si>
  <si>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</si>
  <si>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</si>
  <si>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</si>
  <si>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</si>
  <si>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</si>
  <si>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</si>
  <si>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</si>
  <si>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</si>
  <si>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</si>
  <si>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</si>
  <si>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</si>
  <si>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</si>
  <si>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</si>
  <si>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</si>
  <si>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</si>
  <si>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</si>
  <si>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</si>
  <si>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</si>
  <si>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</si>
  <si>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</si>
  <si>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</si>
  <si>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</si>
  <si>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</si>
  <si>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</si>
  <si>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</si>
  <si>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</si>
  <si>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</si>
  <si>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</si>
  <si>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</si>
  <si>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</si>
  <si>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</si>
  <si>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</si>
  <si>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</si>
  <si>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</si>
  <si>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</si>
  <si>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</si>
  <si>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</si>
  <si>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</si>
  <si>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</si>
  <si>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</si>
  <si>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</si>
  <si>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</si>
  <si>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</si>
  <si>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</si>
  <si>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</si>
  <si>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</si>
  <si>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</si>
  <si>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</si>
  <si>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</si>
  <si>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</si>
  <si>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</si>
  <si>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</si>
  <si>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</si>
  <si>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</si>
  <si>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</si>
  <si>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</si>
  <si>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</si>
  <si>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</si>
  <si>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</si>
  <si>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</si>
  <si>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</si>
  <si>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</si>
  <si>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</si>
  <si>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</si>
  <si>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</si>
  <si>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</si>
  <si>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</si>
  <si>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</si>
  <si>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</si>
  <si>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</si>
  <si>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</si>
  <si>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</si>
  <si>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</si>
  <si>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</si>
  <si>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</si>
  <si>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</si>
  <si>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</si>
  <si>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</si>
  <si>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</si>
  <si>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</si>
  <si>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</si>
  <si>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</si>
  <si>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</si>
  <si>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</si>
  <si>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</si>
  <si>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</si>
  <si>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</si>
  <si>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</si>
  <si>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</si>
  <si>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</si>
  <si>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</si>
  <si>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</si>
  <si>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</si>
  <si>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</si>
  <si>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</si>
  <si>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</si>
  <si>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</si>
  <si>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</si>
  <si>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</si>
  <si>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</si>
  <si>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</si>
  <si>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</si>
  <si>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</si>
  <si>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</si>
  <si>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</si>
  <si>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</si>
  <si>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</si>
  <si>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</si>
  <si>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</si>
  <si>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</si>
  <si>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</si>
  <si>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</si>
  <si>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</si>
  <si>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</si>
  <si>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</si>
  <si>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</si>
  <si>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</si>
  <si>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</si>
  <si>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</si>
  <si>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</si>
  <si>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</si>
  <si>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</si>
  <si>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</si>
  <si>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</si>
  <si>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</si>
  <si>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</si>
  <si>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</si>
  <si>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</si>
  <si>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</si>
  <si>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</si>
  <si>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</si>
  <si>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</si>
  <si>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</si>
  <si>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</si>
  <si>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</si>
  <si>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</si>
  <si>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</si>
  <si>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</si>
  <si>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</si>
  <si>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</si>
  <si>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</si>
  <si>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</si>
  <si>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</si>
  <si>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</si>
  <si>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</si>
  <si>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</si>
  <si>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</si>
  <si>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</si>
  <si>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</si>
  <si>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</si>
  <si>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</si>
  <si>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</si>
  <si>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</si>
  <si>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</si>
  <si>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</si>
  <si>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</si>
  <si>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</si>
  <si>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</si>
  <si>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</si>
  <si>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</si>
  <si>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</si>
  <si>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</si>
  <si>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</si>
  <si>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</si>
  <si>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</si>
  <si>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</si>
  <si>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</si>
  <si>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</si>
  <si>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</si>
  <si>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</si>
  <si>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</si>
  <si>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</si>
  <si>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</si>
  <si>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</si>
  <si>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</si>
  <si>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</si>
  <si>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</si>
  <si>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</si>
  <si>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</si>
  <si>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</si>
  <si>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</si>
  <si>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</si>
  <si>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</si>
  <si>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</si>
  <si>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</si>
  <si>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</si>
  <si>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</si>
  <si>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</si>
  <si>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</si>
  <si>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</si>
  <si>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</si>
  <si>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</si>
  <si>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</si>
  <si>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</si>
  <si>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</si>
  <si>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</si>
  <si>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</si>
  <si>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</si>
  <si>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</si>
  <si>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</si>
  <si>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</si>
  <si>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</si>
  <si>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</si>
  <si>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</si>
  <si>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</si>
  <si>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</si>
  <si>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</si>
  <si>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</si>
  <si>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</si>
  <si>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</si>
  <si>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</si>
  <si>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</si>
  <si>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</si>
  <si>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</si>
  <si>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</si>
  <si>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</si>
  <si>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</si>
  <si>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</si>
  <si>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</si>
  <si>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</si>
  <si>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</si>
  <si>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</si>
  <si>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</si>
  <si>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</si>
  <si>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</si>
  <si>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</si>
  <si>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</si>
  <si>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</si>
  <si>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</si>
  <si>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</si>
  <si>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</si>
  <si>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</si>
  <si>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</si>
  <si>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</si>
  <si>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</si>
  <si>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</si>
  <si>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</si>
  <si>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</si>
  <si>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</si>
  <si>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</si>
  <si>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</si>
  <si>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</si>
  <si>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</si>
  <si>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</si>
  <si>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</si>
  <si>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</si>
  <si>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</si>
  <si>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</si>
  <si>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</si>
  <si>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</si>
  <si>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</si>
  <si>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</si>
  <si>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</si>
  <si>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</si>
  <si>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</si>
  <si>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</si>
  <si>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</si>
  <si>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</si>
  <si>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</si>
  <si>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</si>
  <si>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</si>
  <si>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</si>
  <si>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</si>
  <si>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</si>
  <si>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</si>
  <si>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</si>
  <si>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</si>
  <si>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</si>
  <si>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</si>
  <si>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</si>
  <si>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</si>
  <si>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</si>
  <si>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</si>
  <si>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</si>
  <si>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</si>
  <si>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</si>
  <si>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</si>
  <si>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</si>
  <si>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</si>
  <si>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</si>
  <si>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</si>
  <si>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</si>
  <si>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</si>
  <si>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</si>
  <si>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</si>
  <si>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</si>
  <si>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</si>
  <si>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</si>
  <si>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</si>
  <si>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</si>
  <si>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</si>
  <si>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</si>
  <si>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</si>
  <si>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</si>
  <si>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</si>
  <si>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</si>
  <si>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</si>
  <si>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</si>
  <si>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</si>
  <si>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</si>
  <si>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</si>
  <si>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</si>
  <si>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</si>
  <si>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</si>
  <si>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</si>
  <si>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</si>
  <si>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</si>
  <si>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</si>
  <si>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</si>
  <si>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</si>
  <si>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</si>
  <si>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</si>
  <si>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</si>
  <si>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</si>
  <si>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</si>
  <si>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</si>
  <si>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</si>
  <si>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</si>
  <si>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</si>
  <si>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</si>
  <si>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</si>
  <si>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</si>
  <si>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</si>
  <si>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</si>
  <si>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</si>
  <si>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</si>
  <si>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</si>
  <si>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</si>
  <si>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</si>
  <si>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</si>
  <si>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</si>
  <si>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</si>
  <si>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</si>
  <si>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</si>
  <si>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</si>
  <si>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</si>
  <si>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</si>
  <si>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</si>
  <si>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</si>
  <si>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</si>
  <si>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</si>
  <si>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</si>
  <si>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</si>
  <si>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</si>
  <si>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</si>
  <si>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</si>
  <si>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</si>
  <si>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</si>
  <si>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</si>
  <si>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</si>
  <si>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</si>
  <si>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</si>
  <si>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</si>
  <si>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</si>
  <si>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</si>
  <si>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</si>
  <si>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</si>
  <si>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</si>
  <si>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</si>
  <si>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</si>
  <si>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</si>
  <si>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</si>
  <si>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</si>
  <si>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</si>
  <si>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</si>
  <si>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</si>
  <si>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</si>
  <si>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</si>
  <si>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</si>
  <si>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</si>
  <si>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</si>
  <si>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</si>
  <si>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</si>
  <si>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</si>
  <si>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</si>
  <si>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</si>
  <si>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</si>
  <si>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</si>
  <si>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</si>
  <si>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</si>
  <si>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</si>
  <si>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</si>
  <si>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</si>
  <si>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</si>
  <si>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</si>
  <si>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</si>
  <si>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</si>
  <si>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</si>
  <si>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</si>
  <si>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</si>
  <si>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</si>
  <si>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</si>
  <si>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</si>
  <si>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</si>
  <si>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</si>
  <si>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</si>
  <si>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</si>
  <si>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</si>
  <si>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</si>
  <si>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</si>
  <si>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</si>
  <si>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</si>
  <si>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</si>
  <si>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</si>
  <si>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</si>
  <si>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</si>
  <si>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</si>
  <si>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</si>
  <si>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</si>
  <si>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</si>
  <si>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</si>
  <si>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</si>
  <si>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</si>
  <si>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</si>
  <si>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</si>
  <si>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</si>
  <si>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</si>
  <si>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</si>
  <si>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</si>
  <si>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</si>
  <si>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</si>
  <si>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</si>
  <si>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</si>
  <si>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</si>
  <si>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</si>
  <si>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</si>
  <si>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</si>
  <si>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</si>
  <si>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</si>
  <si>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</si>
  <si>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</si>
  <si>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</si>
  <si>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</si>
  <si>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</si>
  <si>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</si>
  <si>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</si>
  <si>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</si>
  <si>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</si>
  <si>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</si>
  <si>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</si>
  <si>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</si>
  <si>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</si>
  <si>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</si>
  <si>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</si>
  <si>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</si>
  <si>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</si>
  <si>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</si>
  <si>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</si>
  <si>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</si>
  <si>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</si>
  <si>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</si>
  <si>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</si>
  <si>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</si>
  <si>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</si>
  <si>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</si>
  <si>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</si>
  <si>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</si>
  <si>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</si>
  <si>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</si>
  <si>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</si>
  <si>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</si>
  <si>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</si>
  <si>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</si>
  <si>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</si>
  <si>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</si>
  <si>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</si>
  <si>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</si>
  <si>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</si>
  <si>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</si>
  <si>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</si>
  <si>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</si>
  <si>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</si>
  <si>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</si>
  <si>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</si>
  <si>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</si>
  <si>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</si>
  <si>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</si>
  <si>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</si>
  <si>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</si>
  <si>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</si>
  <si>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</si>
  <si>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</si>
  <si>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</si>
  <si>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</si>
  <si>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</si>
  <si>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</si>
  <si>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</si>
  <si>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</si>
  <si>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</si>
  <si>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</si>
  <si>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</si>
  <si>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</si>
  <si>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</si>
  <si>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</si>
  <si>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</si>
  <si>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</si>
  <si>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</si>
  <si>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</si>
  <si>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</si>
  <si>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</si>
  <si>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</si>
  <si>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</si>
  <si>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</si>
  <si>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</si>
  <si>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</si>
  <si>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</si>
  <si>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</si>
  <si>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</si>
  <si>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</si>
  <si>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</si>
  <si>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</si>
  <si>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</si>
  <si>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</si>
  <si>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</si>
  <si>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</si>
  <si>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</si>
  <si>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</si>
  <si>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</si>
  <si>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</si>
  <si>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</si>
  <si>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</si>
  <si>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</si>
  <si>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</si>
  <si>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</si>
  <si>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</si>
  <si>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</si>
  <si>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</si>
  <si>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</si>
  <si>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</si>
  <si>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</si>
  <si>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</si>
  <si>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</si>
  <si>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</si>
  <si>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</si>
  <si>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</si>
  <si>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</si>
  <si>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</si>
  <si>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</si>
  <si>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</si>
  <si>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</si>
  <si>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</si>
  <si>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</si>
  <si>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</si>
  <si>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</si>
  <si>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</si>
  <si>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</si>
  <si>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</si>
  <si>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</si>
  <si>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</si>
  <si>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</si>
  <si>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</si>
  <si>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</si>
  <si>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</si>
  <si>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</si>
  <si>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</si>
  <si>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</si>
  <si>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</si>
  <si>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</si>
  <si>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</si>
  <si>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</si>
  <si>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</si>
  <si>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</si>
  <si>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</si>
  <si>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</si>
  <si>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</si>
  <si>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</si>
  <si>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</si>
  <si>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</si>
  <si>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</si>
  <si>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</si>
  <si>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</si>
  <si>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</si>
  <si>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</si>
  <si>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</si>
  <si>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</si>
  <si>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</si>
  <si>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</si>
  <si>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</si>
  <si>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</si>
  <si>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</si>
  <si>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</si>
  <si>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</si>
  <si>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</si>
  <si>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</si>
  <si>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</si>
  <si>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</si>
  <si>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</si>
  <si>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</si>
  <si>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</si>
  <si>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</si>
  <si>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</si>
  <si>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</si>
  <si>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</si>
  <si>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Аккумулятор для электропогрузчика  Jungheinrich</t>
  </si>
  <si>
    <t xml:space="preserve">
BMXDVG1</t>
  </si>
  <si>
    <t>Замена аккумлятора на электропогрузчики Jungheinrich</t>
  </si>
  <si>
    <t>90 дней</t>
  </si>
  <si>
    <t>Кислотный аккумулятор (Электролитный) гелевый. Для модели  Jungheinrich EFG 215. Тип аккумулятора - BMXDVG1, тип элемента 48V - 24 / 4PzS, емкость - С5 400Ач. Номинальное напряжение - 48В, Размер аккумулятора составляет Длина макс L- 830мм, Ширина макс. B - 522мм, H1+/- 2 мм - 612мм, H2+/- 2 мм - 627мм, Номинальный вес (-5/+8%) - 715кг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</si>
</sst>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293434</xdr:colOff>
      <xdr:row>3</xdr:row>
      <xdr:rowOff>33131</xdr:rowOff>
    </xdr:from>
    <xdr:to>
      <xdr:col>18</xdr:col>
      <xdr:colOff>4099892</xdr:colOff>
      <xdr:row>3</xdr:row>
      <xdr:rowOff>2606759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480BF0B-C5D8-4917-B195-9251C622D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25086" y="1598544"/>
          <a:ext cx="3806458" cy="2573628"/>
        </a:xfrm>
        <a:prstGeom prst="rect">
          <a:avLst/>
        </a:prstGeom>
      </xdr:spPr>
    </xdr:pic>
    <xdr:clientData/>
  </xdr:twoCellAnchor>
  <xdr:twoCellAnchor editAs="oneCell">
    <xdr:from>
      <xdr:col>19</xdr:col>
      <xdr:colOff>89490</xdr:colOff>
      <xdr:row>3</xdr:row>
      <xdr:rowOff>96846</xdr:rowOff>
    </xdr:from>
    <xdr:to>
      <xdr:col>20</xdr:col>
      <xdr:colOff>887357</xdr:colOff>
      <xdr:row>3</xdr:row>
      <xdr:rowOff>893762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3707923-A87A-49C8-819C-4818B19A6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31597" y="1688882"/>
          <a:ext cx="4186046" cy="796916"/>
        </a:xfrm>
        <a:prstGeom prst="rect">
          <a:avLst/>
        </a:prstGeom>
      </xdr:spPr>
    </xdr:pic>
    <xdr:clientData/>
  </xdr:twoCellAnchor>
  <xdr:twoCellAnchor editAs="oneCell">
    <xdr:from>
      <xdr:col>19</xdr:col>
      <xdr:colOff>156804</xdr:colOff>
      <xdr:row>3</xdr:row>
      <xdr:rowOff>1075252</xdr:rowOff>
    </xdr:from>
    <xdr:to>
      <xdr:col>20</xdr:col>
      <xdr:colOff>911677</xdr:colOff>
      <xdr:row>3</xdr:row>
      <xdr:rowOff>2677429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51D78FE-AFE9-4CE3-92F0-68546F44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98911" y="2667288"/>
          <a:ext cx="4143052" cy="16021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4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M4" sqref="M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67.85546875" style="21" customWidth="1"/>
    <col min="20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99" customFormat="1" ht="211.5" customHeight="1" x14ac:dyDescent="0.25">
      <c r="A4" s="94">
        <v>1</v>
      </c>
      <c r="B4" s="98" t="s">
        <v>2405</v>
      </c>
      <c r="C4" s="52">
        <f>IFERROR(INDEX(СКП!$A$2:$A$99866,MATCH('Анкета пустая'!B4,СКП!$C$2:$C$99868,0)),"")</f>
        <v>2720230</v>
      </c>
      <c r="D4" s="95" t="s">
        <v>6747</v>
      </c>
      <c r="E4" s="95"/>
      <c r="F4" s="95" t="s">
        <v>27</v>
      </c>
      <c r="G4" s="95" t="s">
        <v>33</v>
      </c>
      <c r="H4" s="95" t="s">
        <v>40</v>
      </c>
      <c r="I4" s="94" t="s">
        <v>2430</v>
      </c>
      <c r="J4" s="52">
        <f>IFERROR(INDEX('Группа закупа'!$M$2:$M$572,MATCH('Анкета пустая'!I4,'Группа закупа'!$N$2:$N$572,0)),"")</f>
        <v>409</v>
      </c>
      <c r="K4" s="94" t="s">
        <v>2405</v>
      </c>
      <c r="L4" s="52" t="str">
        <f>IFERROR(INDEX('Группа закупа'!$P$2:$P$1002,MATCH('Анкета пустая'!K4,'Группа закупа'!$Q$2:$Q$1002,0)),"")</f>
        <v>409.350</v>
      </c>
      <c r="M4" s="94" t="s">
        <v>6751</v>
      </c>
      <c r="N4" s="94" t="s">
        <v>6748</v>
      </c>
      <c r="O4" s="95"/>
      <c r="P4" s="95" t="s">
        <v>6518</v>
      </c>
      <c r="Q4" s="98" t="s">
        <v>6407</v>
      </c>
      <c r="R4" s="94" t="s">
        <v>6749</v>
      </c>
      <c r="S4" s="98"/>
      <c r="T4" s="94"/>
      <c r="U4" s="94" t="s">
        <v>6750</v>
      </c>
    </row>
    <row r="7" spans="1:21" x14ac:dyDescent="0.25">
      <c r="H7"/>
      <c r="J7"/>
    </row>
    <row r="14" spans="1:21" x14ac:dyDescent="0.25">
      <c r="R14"/>
    </row>
  </sheetData>
  <conditionalFormatting sqref="D4:E4">
    <cfRule type="expression" dxfId="139" priority="165" stopIfTrue="1">
      <formula>IF(#REF!="No Color",TRUE,FALSE)</formula>
    </cfRule>
    <cfRule type="expression" dxfId="138" priority="166" stopIfTrue="1">
      <formula>IF(#REF!="Red",TRUE,FALSE)</formula>
    </cfRule>
    <cfRule type="expression" dxfId="137" priority="167" stopIfTrue="1">
      <formula>IF(#REF!="Green",TRUE,FALSE)</formula>
    </cfRule>
  </conditionalFormatting>
  <conditionalFormatting sqref="O4:P4">
    <cfRule type="expression" dxfId="136" priority="162" stopIfTrue="1">
      <formula>IF(#REF!="No Color",TRUE,FALSE)</formula>
    </cfRule>
    <cfRule type="expression" dxfId="135" priority="163" stopIfTrue="1">
      <formula>IF(#REF!="Red",TRUE,FALSE)</formula>
    </cfRule>
    <cfRule type="expression" dxfId="134" priority="164" stopIfTrue="1">
      <formula>IF(#REF!="Green",TRUE,FALSE)</formula>
    </cfRule>
  </conditionalFormatting>
  <conditionalFormatting sqref="C4">
    <cfRule type="expression" dxfId="133" priority="159" stopIfTrue="1">
      <formula>IF(#REF!="No Color",TRUE,FALSE)</formula>
    </cfRule>
    <cfRule type="expression" dxfId="132" priority="160" stopIfTrue="1">
      <formula>IF(#REF!="Red",TRUE,FALSE)</formula>
    </cfRule>
    <cfRule type="expression" dxfId="131" priority="161" stopIfTrue="1">
      <formula>IF(#REF!="Green",TRUE,FALSE)</formula>
    </cfRule>
  </conditionalFormatting>
  <conditionalFormatting sqref="J4 L4">
    <cfRule type="expression" dxfId="130" priority="156" stopIfTrue="1">
      <formula>IF(#REF!="No Color",TRUE,FALSE)</formula>
    </cfRule>
    <cfRule type="expression" dxfId="129" priority="157" stopIfTrue="1">
      <formula>IF(#REF!="Red",TRUE,FALSE)</formula>
    </cfRule>
    <cfRule type="expression" dxfId="128" priority="158" stopIfTrue="1">
      <formula>IF(#REF!="Green",TRUE,FALSE)</formula>
    </cfRule>
  </conditionalFormatting>
  <conditionalFormatting sqref="F4:G4">
    <cfRule type="expression" dxfId="127" priority="10" stopIfTrue="1">
      <formula>IF(#REF!="No Color",TRUE,FALSE)</formula>
    </cfRule>
    <cfRule type="expression" dxfId="126" priority="11" stopIfTrue="1">
      <formula>IF(#REF!="Red",TRUE,FALSE)</formula>
    </cfRule>
    <cfRule type="expression" dxfId="125" priority="12" stopIfTrue="1">
      <formula>IF(#REF!="Green",TRUE,FALSE)</formula>
    </cfRule>
  </conditionalFormatting>
  <conditionalFormatting sqref="H4">
    <cfRule type="expression" dxfId="124" priority="1" stopIfTrue="1">
      <formula>IF(#REF!="No Color",TRUE,FALSE)</formula>
    </cfRule>
    <cfRule type="expression" dxfId="123" priority="2" stopIfTrue="1">
      <formula>IF(#REF!="Red",TRUE,FALSE)</formula>
    </cfRule>
    <cfRule type="expression" dxfId="122" priority="3" stopIfTrue="1">
      <formula>IF(#REF!="Green",TRUE,FALSE)</formula>
    </cfRule>
  </conditionalFormatting>
  <dataValidations xWindow="122" yWindow="638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IF(ISNUMBER(SEARCH('Анкета пустая'!$Q$4,B2)),MAX($A$1,A1)+1,0)</f>
        <v>0</v>
      </c>
      <c r="B2" s="58" t="s">
        <v>5322</v>
      </c>
      <c r="C2" s="86"/>
      <c r="D2" s="2">
        <v>1</v>
      </c>
      <c r="E2" s="2" t="str">
        <f>VLOOKUP(D2,$A$2:$B$1175,2,0)</f>
        <v>ЛПЦ-АПП-ЛПЦ-АПП-Прочее-Прочее</v>
      </c>
      <c r="G2" s="5" t="s">
        <v>6497</v>
      </c>
    </row>
    <row r="3" spans="1:7" x14ac:dyDescent="0.25">
      <c r="A3">
        <f>IF(ISNUMBER(SEARCH('Анкета пустая'!$Q$4,B3)),MAX($A$1,A2)+1,0)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пустая'!$Q$4,B115)),MAX($A$1,A114)+1,0)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пустая'!$Q$4,B122)),MAX($A$1,A121)+1,0)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пустая'!$Q$4,B321)),MAX($A$1,A320)+1,0)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пустая'!$Q$4,B322)),MAX($A$1,A321)+1,0)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пустая'!$Q$4,B323)),MAX($A$1,A322)+1,0)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пустая'!$Q$4,B815)),MAX($A$1,A814)+1,0)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пустая'!$Q$4,B961)),MAX($A$1,A960)+1,0)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пустая'!$Q$4,B978)),MAX($A$1,A977)+1,0)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пустая'!$Q$4,B992)),MAX($A$1,A991)+1,0)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пустая'!$Q$4,B993)),MAX($A$1,A992)+1,0)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пустая'!$Q$4,B1040)),MAX($A$1,A1039)+1,0)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1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пустая'!$Q$4,B1097)),MAX($A$1,A1096)+1,0)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пустая'!$Q$4,B1134)),MAX($A$1,A1133)+1,0)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пустая'!$Q$4,B1143)),MAX($A$1,A1142)+1,0)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пустая'!$Q$4,B1174)),MAX($A$1,A1173)+1,0)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2025-02-24T12:13:32Z</dcterms:modified>
</cp:coreProperties>
</file>