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b.amanov\Desktop\139-2026 сервопривод\"/>
    </mc:Choice>
  </mc:AlternateContent>
  <xr:revisionPtr revIDLastSave="0" documentId="13_ncr:1_{F5D327B8-4383-4DE8-A56C-10C7EBB15D20}" xr6:coauthVersionLast="47" xr6:coauthVersionMax="47" xr10:uidLastSave="{00000000-0000-0000-0000-000000000000}"/>
  <bookViews>
    <workbookView xWindow="-120" yWindow="-120" windowWidth="29040" windowHeight="15840" tabRatio="879" xr2:uid="{00000000-000D-0000-FFFF-FFFF00000000}"/>
  </bookViews>
  <sheets>
    <sheet name="Сервопривода (газ-воздух)" sheetId="12" r:id="rId1"/>
    <sheet name="PHOTO" sheetId="20" r:id="rId2"/>
    <sheet name="Справочник Установка" sheetId="17" state="hidden" r:id="rId3"/>
    <sheet name="Место установки" sheetId="16" state="hidden" r:id="rId4"/>
    <sheet name="общий справочник" sheetId="18" state="hidden" r:id="rId5"/>
    <sheet name="СКП" sheetId="13" state="hidden" r:id="rId6"/>
    <sheet name="Группа закупа" sheetId="8" state="hidden" r:id="rId7"/>
    <sheet name="Подгруппы закупа" sheetId="10" state="hidden" r:id="rId8"/>
  </sheets>
  <externalReferences>
    <externalReference r:id="rId9"/>
  </externalReferences>
  <definedNames>
    <definedName name="_xlnm._FilterDatabase" localSheetId="6" hidden="1">'Группа закупа'!$A$1:$J$821</definedName>
    <definedName name="_xlnm._FilterDatabase" localSheetId="3"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5">[1]!ГЗ[#Data]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<sst xmlns="http://schemas.openxmlformats.org/spreadsheetml/2006/main" count="12864" uniqueCount="6781">
  <si>
    <t>№</t>
  </si>
  <si>
    <t>Краткое описание и цель использования</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</si>
  <si>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</si>
  <si>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</si>
  <si>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</si>
  <si>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</si>
  <si>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</si>
  <si>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</si>
  <si>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</si>
  <si>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</si>
  <si>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</si>
  <si>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</si>
  <si>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</si>
  <si>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</si>
  <si>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</si>
  <si>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</si>
  <si>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</si>
  <si>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</si>
  <si>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</si>
  <si>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</si>
  <si>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</si>
  <si>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</si>
  <si>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</si>
  <si>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</si>
  <si>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</si>
  <si>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</si>
  <si>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</si>
  <si>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</si>
  <si>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</si>
  <si>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</si>
  <si>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</si>
  <si>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</si>
  <si>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</si>
  <si>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</si>
  <si>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</si>
  <si>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</si>
  <si>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</si>
  <si>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</si>
  <si>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</si>
  <si>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</si>
  <si>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</si>
  <si>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</si>
  <si>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</si>
  <si>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</si>
  <si>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</si>
  <si>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</si>
  <si>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</si>
  <si>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</si>
  <si>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</si>
  <si>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</si>
  <si>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</si>
  <si>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</si>
  <si>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</si>
  <si>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</si>
  <si>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</si>
  <si>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</si>
  <si>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</si>
  <si>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</si>
  <si>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</si>
  <si>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</si>
  <si>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</si>
  <si>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</si>
  <si>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</si>
  <si>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</si>
  <si>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</si>
  <si>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</si>
  <si>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</si>
  <si>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</si>
  <si>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</si>
  <si>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</si>
  <si>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</si>
  <si>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</si>
  <si>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</si>
  <si>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</si>
  <si>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</si>
  <si>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</si>
  <si>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</si>
  <si>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</si>
  <si>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</si>
  <si>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</si>
  <si>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</si>
  <si>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</si>
  <si>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</si>
  <si>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</si>
  <si>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</si>
  <si>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</si>
  <si>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</si>
  <si>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</si>
  <si>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</si>
  <si>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</si>
  <si>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</si>
  <si>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</si>
  <si>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</si>
  <si>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</si>
  <si>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</si>
  <si>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</si>
  <si>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</si>
  <si>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</si>
  <si>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</si>
  <si>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</si>
  <si>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</si>
  <si>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</si>
  <si>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</si>
  <si>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</si>
  <si>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</si>
  <si>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</si>
  <si>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</si>
  <si>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</si>
  <si>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Спецификация, марка и/или модель; Номер детали (или артикул) производителя</t>
  </si>
  <si>
    <t>Наименование ТМЦ / услуги (на русском)</t>
  </si>
  <si>
    <t>Наименование ТМЦ / услуги (на английском) если применимо</t>
  </si>
  <si>
    <t>Полная техническая характеристика (и комплектация)</t>
  </si>
  <si>
    <t>Указать обязательный или рекомендованный</t>
  </si>
  <si>
    <t>Производитель, бренд (наименование)</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</si>
  <si>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</si>
  <si>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</si>
  <si>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</si>
  <si>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</si>
  <si>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</si>
  <si>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</si>
  <si>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</si>
  <si>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</si>
  <si>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</si>
  <si>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</si>
  <si>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</si>
  <si>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</si>
  <si>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</si>
  <si>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</si>
  <si>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</si>
  <si>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</si>
  <si>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</si>
  <si>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</si>
  <si>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</si>
  <si>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</si>
  <si>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</si>
  <si>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</si>
  <si>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</si>
  <si>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</si>
  <si>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</si>
  <si>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</si>
  <si>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</si>
  <si>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</si>
  <si>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</si>
  <si>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</si>
  <si>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</si>
  <si>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</si>
  <si>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</si>
  <si>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</si>
  <si>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</si>
  <si>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</si>
  <si>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</si>
  <si>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</si>
  <si>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</si>
  <si>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</si>
  <si>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</si>
  <si>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</si>
  <si>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</si>
  <si>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</si>
  <si>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</si>
  <si>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</si>
  <si>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</si>
  <si>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</si>
  <si>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</si>
  <si>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</si>
  <si>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</si>
  <si>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</si>
  <si>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</si>
  <si>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</si>
  <si>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</si>
  <si>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</si>
  <si>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</si>
  <si>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</si>
  <si>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</si>
  <si>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</si>
  <si>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</si>
  <si>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</si>
  <si>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</si>
  <si>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</si>
  <si>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</si>
  <si>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</si>
  <si>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</si>
  <si>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</si>
  <si>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</si>
  <si>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</si>
  <si>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</si>
  <si>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</si>
  <si>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</si>
  <si>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</si>
  <si>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</si>
  <si>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</si>
  <si>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</si>
  <si>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</si>
  <si>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</si>
  <si>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</si>
  <si>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</si>
  <si>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</si>
  <si>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</si>
  <si>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</si>
  <si>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</si>
  <si>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</si>
  <si>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</si>
  <si>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</si>
  <si>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</si>
  <si>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</si>
  <si>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</si>
  <si>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</si>
  <si>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</si>
  <si>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</si>
  <si>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</si>
  <si>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</si>
  <si>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</si>
  <si>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</si>
  <si>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</si>
  <si>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</si>
  <si>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</si>
  <si>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</si>
  <si>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</si>
  <si>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</si>
  <si>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</si>
  <si>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</si>
  <si>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</si>
  <si>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</si>
  <si>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</si>
  <si>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</si>
  <si>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</si>
  <si>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</si>
  <si>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</si>
  <si>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</si>
  <si>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</si>
  <si>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</si>
  <si>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</si>
  <si>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</si>
  <si>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</si>
  <si>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</si>
  <si>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</si>
  <si>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</si>
  <si>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</si>
  <si>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</si>
  <si>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</si>
  <si>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</si>
  <si>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</si>
  <si>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</si>
  <si>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</si>
  <si>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</si>
  <si>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</si>
  <si>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</si>
  <si>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</si>
  <si>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</si>
  <si>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</si>
  <si>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</si>
  <si>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</si>
  <si>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</si>
  <si>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</si>
  <si>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</si>
  <si>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</si>
  <si>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</si>
  <si>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</si>
  <si>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</si>
  <si>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</si>
  <si>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</si>
  <si>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</si>
  <si>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</si>
  <si>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</si>
  <si>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</si>
  <si>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</si>
  <si>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</si>
  <si>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</si>
  <si>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</si>
  <si>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</si>
  <si>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</si>
  <si>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</si>
  <si>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</si>
  <si>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</si>
  <si>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</si>
  <si>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</si>
  <si>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</si>
  <si>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</si>
  <si>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</si>
  <si>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</si>
  <si>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</si>
  <si>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</si>
  <si>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</si>
  <si>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</si>
  <si>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</si>
  <si>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</si>
  <si>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</si>
  <si>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</si>
  <si>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</si>
  <si>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</si>
  <si>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</si>
  <si>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</si>
  <si>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</si>
  <si>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</si>
  <si>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</si>
  <si>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</si>
  <si>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</si>
  <si>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</si>
  <si>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</si>
  <si>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</si>
  <si>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</si>
  <si>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</si>
  <si>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</si>
  <si>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</si>
  <si>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</si>
  <si>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</si>
  <si>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</si>
  <si>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</si>
  <si>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</si>
  <si>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</si>
  <si>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</si>
  <si>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</si>
  <si>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</si>
  <si>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</si>
  <si>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</si>
  <si>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</si>
  <si>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</si>
  <si>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</si>
  <si>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</si>
  <si>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</si>
  <si>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</si>
  <si>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</si>
  <si>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</si>
  <si>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</si>
  <si>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</si>
  <si>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</si>
  <si>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</si>
  <si>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</si>
  <si>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</si>
  <si>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</si>
  <si>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</si>
  <si>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</si>
  <si>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</si>
  <si>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</si>
  <si>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</si>
  <si>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</si>
  <si>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</si>
  <si>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</si>
  <si>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</si>
  <si>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</si>
  <si>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</si>
  <si>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</si>
  <si>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</si>
  <si>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</si>
  <si>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</si>
  <si>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</si>
  <si>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</si>
  <si>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</si>
  <si>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</si>
  <si>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</si>
  <si>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</si>
  <si>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</si>
  <si>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</si>
  <si>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</si>
  <si>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</si>
  <si>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</si>
  <si>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</si>
  <si>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</si>
  <si>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</si>
  <si>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</si>
  <si>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</si>
  <si>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</si>
  <si>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</si>
  <si>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</si>
  <si>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</si>
  <si>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</si>
  <si>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</si>
  <si>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</si>
  <si>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</si>
  <si>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</si>
  <si>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</si>
  <si>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</si>
  <si>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</si>
  <si>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</si>
  <si>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</si>
  <si>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</si>
  <si>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</si>
  <si>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</si>
  <si>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</si>
  <si>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</si>
  <si>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</si>
  <si>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</si>
  <si>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</si>
  <si>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</si>
  <si>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</si>
  <si>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</si>
  <si>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</si>
  <si>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</si>
  <si>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</si>
  <si>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</si>
  <si>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</si>
  <si>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</si>
  <si>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</si>
  <si>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</si>
  <si>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</si>
  <si>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</si>
  <si>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</si>
  <si>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</si>
  <si>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</si>
  <si>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</si>
  <si>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</si>
  <si>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</si>
  <si>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</si>
  <si>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</si>
  <si>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</si>
  <si>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</si>
  <si>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</si>
  <si>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</si>
  <si>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</si>
  <si>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</si>
  <si>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</si>
  <si>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</si>
  <si>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</si>
  <si>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</si>
  <si>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</si>
  <si>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</si>
  <si>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</si>
  <si>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</si>
  <si>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</si>
  <si>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</si>
  <si>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</si>
  <si>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</si>
  <si>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</si>
  <si>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</si>
  <si>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</si>
  <si>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</si>
  <si>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</si>
  <si>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</si>
  <si>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</si>
  <si>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</si>
  <si>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</si>
  <si>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</si>
  <si>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</si>
  <si>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</si>
  <si>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</si>
  <si>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</si>
  <si>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</si>
  <si>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</si>
  <si>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</si>
  <si>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</si>
  <si>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</si>
  <si>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</si>
  <si>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</si>
  <si>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</si>
  <si>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</si>
  <si>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</si>
  <si>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</si>
  <si>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</si>
  <si>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</si>
  <si>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</si>
  <si>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</si>
  <si>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</si>
  <si>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</si>
  <si>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</si>
  <si>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</si>
  <si>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</si>
  <si>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</si>
  <si>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</si>
  <si>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</si>
  <si>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</si>
  <si>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</si>
  <si>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</si>
  <si>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</si>
  <si>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</si>
  <si>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</si>
  <si>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</si>
  <si>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</si>
  <si>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</si>
  <si>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</si>
  <si>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</si>
  <si>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</si>
  <si>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</si>
  <si>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</si>
  <si>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</si>
  <si>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</si>
  <si>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</si>
  <si>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</si>
  <si>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</si>
  <si>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</si>
  <si>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</si>
  <si>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</si>
  <si>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</si>
  <si>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</si>
  <si>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</si>
  <si>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</si>
  <si>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</si>
  <si>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</si>
  <si>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</si>
  <si>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</si>
  <si>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</si>
  <si>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</si>
  <si>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</si>
  <si>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</si>
  <si>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</si>
  <si>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</si>
  <si>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</si>
  <si>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</si>
  <si>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</si>
  <si>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</si>
  <si>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</si>
  <si>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</si>
  <si>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</si>
  <si>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</si>
  <si>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</si>
  <si>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</si>
  <si>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</si>
  <si>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</si>
  <si>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</si>
  <si>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</si>
  <si>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</si>
  <si>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</si>
  <si>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</si>
  <si>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</si>
  <si>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</si>
  <si>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</si>
  <si>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</si>
  <si>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</si>
  <si>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</si>
  <si>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</si>
  <si>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</si>
  <si>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</si>
  <si>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</si>
  <si>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</si>
  <si>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</si>
  <si>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</si>
  <si>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</si>
  <si>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</si>
  <si>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</si>
  <si>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</si>
  <si>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</si>
  <si>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</si>
  <si>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</si>
  <si>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</si>
  <si>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</si>
  <si>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</si>
  <si>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</si>
  <si>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</si>
  <si>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</si>
  <si>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</si>
  <si>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</si>
  <si>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</si>
  <si>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</si>
  <si>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</si>
  <si>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</si>
  <si>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</si>
  <si>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</si>
  <si>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</si>
  <si>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</si>
  <si>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</si>
  <si>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</si>
  <si>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</si>
  <si>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</si>
  <si>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</si>
  <si>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</si>
  <si>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</si>
  <si>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</si>
  <si>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</si>
  <si>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</si>
  <si>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</si>
  <si>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</si>
  <si>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</si>
  <si>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</si>
  <si>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</si>
  <si>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</si>
  <si>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</si>
  <si>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</si>
  <si>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</si>
  <si>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</si>
  <si>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</si>
  <si>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</si>
  <si>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</si>
  <si>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</si>
  <si>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</si>
  <si>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</si>
  <si>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</si>
  <si>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</si>
  <si>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</si>
  <si>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</si>
  <si>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</si>
  <si>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</si>
  <si>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</si>
  <si>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</si>
  <si>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</si>
  <si>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</si>
  <si>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</si>
  <si>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</si>
  <si>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</si>
  <si>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</si>
  <si>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</si>
  <si>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</si>
  <si>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</si>
  <si>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</si>
  <si>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</si>
  <si>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</si>
  <si>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</si>
  <si>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</si>
  <si>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</si>
  <si>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</si>
  <si>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</si>
  <si>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</si>
  <si>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</si>
  <si>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</si>
  <si>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</si>
  <si>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</si>
  <si>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</si>
  <si>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</si>
  <si>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</si>
  <si>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</si>
  <si>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</si>
  <si>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</si>
  <si>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</si>
  <si>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</si>
  <si>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</si>
  <si>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</si>
  <si>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</si>
  <si>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</si>
  <si>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</si>
  <si>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</si>
  <si>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</si>
  <si>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</si>
  <si>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</si>
  <si>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</si>
  <si>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</si>
  <si>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</si>
  <si>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</si>
  <si>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</si>
  <si>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</si>
  <si>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</si>
  <si>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</si>
  <si>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</si>
  <si>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</si>
  <si>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</si>
  <si>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</si>
  <si>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</si>
  <si>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</si>
  <si>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</si>
  <si>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</si>
  <si>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</si>
  <si>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</si>
  <si>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</si>
  <si>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</si>
  <si>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</si>
  <si>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</si>
  <si>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</si>
  <si>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</si>
  <si>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</si>
  <si>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</si>
  <si>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</si>
  <si>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</si>
  <si>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</si>
  <si>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</si>
  <si>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</si>
  <si>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</si>
  <si>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</si>
  <si>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</si>
  <si>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</si>
  <si>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</si>
  <si>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</si>
  <si>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</si>
  <si>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</si>
  <si>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</si>
  <si>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</si>
  <si>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</si>
  <si>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</si>
  <si>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</si>
  <si>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</si>
  <si>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</si>
  <si>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</si>
  <si>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</si>
  <si>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</si>
  <si>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</si>
  <si>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</si>
  <si>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</si>
  <si>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</si>
  <si>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</si>
  <si>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</si>
  <si>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</si>
  <si>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</si>
  <si>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</si>
  <si>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</si>
  <si>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</si>
  <si>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</si>
  <si>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</si>
  <si>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</si>
  <si>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</si>
  <si>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</si>
  <si>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</si>
  <si>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</si>
  <si>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</si>
  <si>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</si>
  <si>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</si>
  <si>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</si>
  <si>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</si>
  <si>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</si>
  <si>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</si>
  <si>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</si>
  <si>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</si>
  <si>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</si>
  <si>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</si>
  <si>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</si>
  <si>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</si>
  <si>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</si>
  <si>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</si>
  <si>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</si>
  <si>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</si>
  <si>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</si>
  <si>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</si>
  <si>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</si>
  <si>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</si>
  <si>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</si>
  <si>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</si>
  <si>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</si>
  <si>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</si>
  <si>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</si>
  <si>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</si>
  <si>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</si>
  <si>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</si>
  <si>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</si>
  <si>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</si>
  <si>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</si>
  <si>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</si>
  <si>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</si>
  <si>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</si>
  <si>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</si>
  <si>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</si>
  <si>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</si>
  <si>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</si>
  <si>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</si>
  <si>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</si>
  <si>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</si>
  <si>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</si>
  <si>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</si>
  <si>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</si>
  <si>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</si>
  <si>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</si>
  <si>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</si>
  <si>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</si>
  <si>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</si>
  <si>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</si>
  <si>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</si>
  <si>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</si>
  <si>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</si>
  <si>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</si>
  <si>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</si>
  <si>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</si>
  <si>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</si>
  <si>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</si>
  <si>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</si>
  <si>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</si>
  <si>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</si>
  <si>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</si>
  <si>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</si>
  <si>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</si>
  <si>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</si>
  <si>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</si>
  <si>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</si>
  <si>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</si>
  <si>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</si>
  <si>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</si>
  <si>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</si>
  <si>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</si>
  <si>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</si>
  <si>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</si>
  <si>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</si>
  <si>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</si>
  <si>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</si>
  <si>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</si>
  <si>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</si>
  <si>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</si>
  <si>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</si>
  <si>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</si>
  <si>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</si>
  <si>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</si>
  <si>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</si>
  <si>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</si>
  <si>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</si>
  <si>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</si>
  <si>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</si>
  <si>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</si>
  <si>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</si>
  <si>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</si>
  <si>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</si>
  <si>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</si>
  <si>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</si>
  <si>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</si>
  <si>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</si>
  <si>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</si>
  <si>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</si>
  <si>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</si>
  <si>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</si>
  <si>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</si>
  <si>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</si>
  <si>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</si>
  <si>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</si>
  <si>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</si>
  <si>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</si>
  <si>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</si>
  <si>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</si>
  <si>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</si>
  <si>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</si>
  <si>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</si>
  <si>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</si>
  <si>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</si>
  <si>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</si>
  <si>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</si>
  <si>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</si>
  <si>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</si>
  <si>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</si>
  <si>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</si>
  <si>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</si>
  <si>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</si>
  <si>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</si>
  <si>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</si>
  <si>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</si>
  <si>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</si>
  <si>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</si>
  <si>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</si>
  <si>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</si>
  <si>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</si>
  <si>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</si>
  <si>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</si>
  <si>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</si>
  <si>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</si>
  <si>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</si>
  <si>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</si>
  <si>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</si>
  <si>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</si>
  <si>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</si>
  <si>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</si>
  <si>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</si>
  <si>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</si>
  <si>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</si>
  <si>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</si>
  <si>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</si>
  <si>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</si>
  <si>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</si>
  <si>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</si>
  <si>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</si>
  <si>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</si>
  <si>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</si>
  <si>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</si>
  <si>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</si>
  <si>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</si>
  <si>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</si>
  <si>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</si>
  <si>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</si>
  <si>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</si>
  <si>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</si>
  <si>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</si>
  <si>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</si>
  <si>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</si>
  <si>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</si>
  <si>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</si>
  <si>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</si>
  <si>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</si>
  <si>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</si>
  <si>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</si>
  <si>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</si>
  <si>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</si>
  <si>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</si>
  <si>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</si>
  <si>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</si>
  <si>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</si>
  <si>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</si>
  <si>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</si>
  <si>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</si>
  <si>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</si>
  <si>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</si>
  <si>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</si>
  <si>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</si>
  <si>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</si>
  <si>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</si>
  <si>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</si>
  <si>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</si>
  <si>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</si>
  <si>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</si>
  <si>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</si>
  <si>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</si>
  <si>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</si>
  <si>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</si>
  <si>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</si>
  <si>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</si>
  <si>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</si>
  <si>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</si>
  <si>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</si>
  <si>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</si>
  <si>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</si>
  <si>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</si>
  <si>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</si>
  <si>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</si>
  <si>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</si>
  <si>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</si>
  <si>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</si>
  <si>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</si>
  <si>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</si>
  <si>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</si>
  <si>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</si>
  <si>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</si>
  <si>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</si>
  <si>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</si>
  <si>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</si>
  <si>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</si>
  <si>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</si>
  <si>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</si>
  <si>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</si>
  <si>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</si>
  <si>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</si>
  <si>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</si>
  <si>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</si>
  <si>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</si>
  <si>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</si>
  <si>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</si>
  <si>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</si>
  <si>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</si>
  <si>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</si>
  <si>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</si>
  <si>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</si>
  <si>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</si>
  <si>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</si>
  <si>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</si>
  <si>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</si>
  <si>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</si>
  <si>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</si>
  <si>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</si>
  <si>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</si>
  <si>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</si>
  <si>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</si>
  <si>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</si>
  <si>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</si>
  <si>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</si>
  <si>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</si>
  <si>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</si>
  <si>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</si>
  <si>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</si>
  <si>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</si>
  <si>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</si>
  <si>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</si>
  <si>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</si>
  <si>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</si>
  <si>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</si>
  <si>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</si>
  <si>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</si>
  <si>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</si>
  <si>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</si>
  <si>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</si>
  <si>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</si>
  <si>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</si>
  <si>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</si>
  <si>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</si>
  <si>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</si>
  <si>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</si>
  <si>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</si>
  <si>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</si>
  <si>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</si>
  <si>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</si>
  <si>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</si>
  <si>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</si>
  <si>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</si>
  <si>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</si>
  <si>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</si>
  <si>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</si>
  <si>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</si>
  <si>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</si>
  <si>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</si>
  <si>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</si>
  <si>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</si>
  <si>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</si>
  <si>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</si>
  <si>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</si>
  <si>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</si>
  <si>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</si>
  <si>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</si>
  <si>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</si>
  <si>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</si>
  <si>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</si>
  <si>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</si>
  <si>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</si>
  <si>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</si>
  <si>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</si>
  <si>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</si>
  <si>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</si>
  <si>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</si>
  <si>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</si>
  <si>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</si>
  <si>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</si>
  <si>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</si>
  <si>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</si>
  <si>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</si>
  <si>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</si>
  <si>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</si>
  <si>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</si>
  <si>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</si>
  <si>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</si>
  <si>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</si>
  <si>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</si>
  <si>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</si>
  <si>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</si>
  <si>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</si>
  <si>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</si>
  <si>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</si>
  <si>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</si>
  <si>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</si>
  <si>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</si>
  <si>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</si>
  <si>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</si>
  <si>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</si>
  <si>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</si>
  <si>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</si>
  <si>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</si>
  <si>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</si>
  <si>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</si>
  <si>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</si>
  <si>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</si>
  <si>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</si>
  <si>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</si>
  <si>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</si>
  <si>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</si>
  <si>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</si>
  <si>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</si>
  <si>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</si>
  <si>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</si>
  <si>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</si>
  <si>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</si>
  <si>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</si>
  <si>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</si>
  <si>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</si>
  <si>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</si>
  <si>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</si>
  <si>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</si>
  <si>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</si>
  <si>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</si>
  <si>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</si>
  <si>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</si>
  <si>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</si>
  <si>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</si>
  <si>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</si>
  <si>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</si>
  <si>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</si>
  <si>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</si>
  <si>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</si>
  <si>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</si>
  <si>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</si>
  <si>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</si>
  <si>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</si>
  <si>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</si>
  <si>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</si>
  <si>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</si>
  <si>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</si>
  <si>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</si>
  <si>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</si>
  <si>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</si>
  <si>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</si>
  <si>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</si>
  <si>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</si>
  <si>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</si>
  <si>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</si>
  <si>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</si>
  <si>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</si>
  <si>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</si>
  <si>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</si>
  <si>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</si>
  <si>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</si>
  <si>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</si>
  <si>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</si>
  <si>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</si>
  <si>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</si>
  <si>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</si>
  <si>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</si>
  <si>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</si>
  <si>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</si>
  <si>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</si>
  <si>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</si>
  <si>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</si>
  <si>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</si>
  <si>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</si>
  <si>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</si>
  <si>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</si>
  <si>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</si>
  <si>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</si>
  <si>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</si>
  <si>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</si>
  <si>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</si>
  <si>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</si>
  <si>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</si>
  <si>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</si>
  <si>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</si>
  <si>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</si>
  <si>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</si>
  <si>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</si>
  <si>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</si>
  <si>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</si>
  <si>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</si>
  <si>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</si>
  <si>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</si>
  <si>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</si>
  <si>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</si>
  <si>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</si>
  <si>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</si>
  <si>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</si>
  <si>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</si>
  <si>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</si>
  <si>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</si>
  <si>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</si>
  <si>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</si>
  <si>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</si>
  <si>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</si>
  <si>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</si>
  <si>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</si>
  <si>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</si>
  <si>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</si>
  <si>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</si>
  <si>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</si>
  <si>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</si>
  <si>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</si>
  <si>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</si>
  <si>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</si>
  <si>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</si>
  <si>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</si>
  <si>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</si>
  <si>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</si>
  <si>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</si>
  <si>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</si>
  <si>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</si>
  <si>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</si>
  <si>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</si>
  <si>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</si>
  <si>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</si>
  <si>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</si>
  <si>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</si>
  <si>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</si>
  <si>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</si>
  <si>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</si>
  <si>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</si>
  <si>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</si>
  <si>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</si>
  <si>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</si>
  <si>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</si>
  <si>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</si>
  <si>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</si>
  <si>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</si>
  <si>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</si>
  <si>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</si>
  <si>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</si>
  <si>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</si>
  <si>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</si>
  <si>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</si>
  <si>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</si>
  <si>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</si>
  <si>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</si>
  <si>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</si>
  <si>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</si>
  <si>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</si>
  <si>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</si>
  <si>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</si>
  <si>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</si>
  <si>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</si>
  <si>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</si>
  <si>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</si>
  <si>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</si>
  <si>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</si>
  <si>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</si>
  <si>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</si>
  <si>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</si>
  <si>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</si>
  <si>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</si>
  <si>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</si>
  <si>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</si>
  <si>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</si>
  <si>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</si>
  <si>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</si>
  <si>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</si>
  <si>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</si>
  <si>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</si>
  <si>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</si>
  <si>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</si>
  <si>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</si>
  <si>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</si>
  <si>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</si>
  <si>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</si>
  <si>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</si>
  <si>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</si>
  <si>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</si>
  <si>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</si>
  <si>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</si>
  <si>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</si>
  <si>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</si>
  <si>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</si>
  <si>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</si>
  <si>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</si>
  <si>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</si>
  <si>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</si>
  <si>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</si>
  <si>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</si>
  <si>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</si>
  <si>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</si>
  <si>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</si>
  <si>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</si>
  <si>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</si>
  <si>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</si>
  <si>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</si>
  <si>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</si>
  <si>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</si>
  <si>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</si>
  <si>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</si>
  <si>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</si>
  <si>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</si>
  <si>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</si>
  <si>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</si>
  <si>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</si>
  <si>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</si>
  <si>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</si>
  <si>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</si>
  <si>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</si>
  <si>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</si>
  <si>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</si>
  <si>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</si>
  <si>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</si>
  <si>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</si>
  <si>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</si>
  <si>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</si>
  <si>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</si>
  <si>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</si>
  <si>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</si>
  <si>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</si>
  <si>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</si>
  <si>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</si>
  <si>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</si>
  <si>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</si>
  <si>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</si>
  <si>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</si>
  <si>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</si>
  <si>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</si>
  <si>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</si>
  <si>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</si>
  <si>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</si>
  <si>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</si>
  <si>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</si>
  <si>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</si>
  <si>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</si>
  <si>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</si>
  <si>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</si>
  <si>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</si>
  <si>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</si>
  <si>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</si>
  <si>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</si>
  <si>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</si>
  <si>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</si>
  <si>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</si>
  <si>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</si>
  <si>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</si>
  <si>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</si>
  <si>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</si>
  <si>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</si>
  <si>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</si>
  <si>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</si>
  <si>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</si>
  <si>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</si>
  <si>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</si>
  <si>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</si>
  <si>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</si>
  <si>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</si>
  <si>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</si>
  <si>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</si>
  <si>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</si>
  <si>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</si>
  <si>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</si>
  <si>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</si>
  <si>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</si>
  <si>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</si>
  <si>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</si>
  <si>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</si>
  <si>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</si>
  <si>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</si>
  <si>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</si>
  <si>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</si>
  <si>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</si>
  <si>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</si>
  <si>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</si>
  <si>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</si>
  <si>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</si>
  <si>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</si>
  <si>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</si>
  <si>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</si>
  <si>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</si>
  <si>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</si>
  <si>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</si>
  <si>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</si>
  <si>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</si>
  <si>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</si>
  <si>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</si>
  <si>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</si>
  <si>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</si>
  <si>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</si>
  <si>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</si>
  <si>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</si>
  <si>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</si>
  <si>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</si>
  <si>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</si>
  <si>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</si>
  <si>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</si>
  <si>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</si>
  <si>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</si>
  <si>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</si>
  <si>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</si>
  <si>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</si>
  <si>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</si>
  <si>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</si>
  <si>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</si>
  <si>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</si>
  <si>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</si>
  <si>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</si>
  <si>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</si>
  <si>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</si>
  <si>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</si>
  <si>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</si>
  <si>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</si>
  <si>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</si>
  <si>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</si>
  <si>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</si>
  <si>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</si>
  <si>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</si>
  <si>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</si>
  <si>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</si>
  <si>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</si>
  <si>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</si>
  <si>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</si>
  <si>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</si>
  <si>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</si>
  <si>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</si>
  <si>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</si>
  <si>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</si>
  <si>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</si>
  <si>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</si>
  <si>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</si>
  <si>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</si>
  <si>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</si>
  <si>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</si>
  <si>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</si>
  <si>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</si>
  <si>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</si>
  <si>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</si>
  <si>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</si>
  <si>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</si>
  <si>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</si>
  <si>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</si>
  <si>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</si>
  <si>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</si>
  <si>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</si>
  <si>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</si>
  <si>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</si>
  <si>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</si>
  <si>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</si>
  <si>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</si>
  <si>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</si>
  <si>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</si>
  <si>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</si>
  <si>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</si>
  <si>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</si>
  <si>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</si>
  <si>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</si>
  <si>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</si>
  <si>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</si>
  <si>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</si>
  <si>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</si>
  <si>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</si>
  <si>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</si>
  <si>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</si>
  <si>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</si>
  <si>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</si>
  <si>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</si>
  <si>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</si>
  <si>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</si>
  <si>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</si>
  <si>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</si>
  <si>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</si>
  <si>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</si>
  <si>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</si>
  <si>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</si>
  <si>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</si>
  <si>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</si>
  <si>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</si>
  <si>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</si>
  <si>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</si>
  <si>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</si>
  <si>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</si>
  <si>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</si>
  <si>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</si>
  <si>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</si>
  <si>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</si>
  <si>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</si>
  <si>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</si>
  <si>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</si>
  <si>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</si>
  <si>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</si>
  <si>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</si>
  <si>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</si>
  <si>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</si>
  <si>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</si>
  <si>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</si>
  <si>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</si>
  <si>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</si>
  <si>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</si>
  <si>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</si>
  <si>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</si>
  <si>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</si>
  <si>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</si>
  <si>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</si>
  <si>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</si>
  <si>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</si>
  <si>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</si>
  <si>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</si>
  <si>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</si>
  <si>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</si>
  <si>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</si>
  <si>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</si>
  <si>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</si>
  <si>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</si>
  <si>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</si>
  <si>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</si>
  <si>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</si>
  <si>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</si>
  <si>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</si>
  <si>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</si>
  <si>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</si>
  <si>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</si>
  <si>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</si>
  <si>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</si>
  <si>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</si>
  <si>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</si>
  <si>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</si>
  <si>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</si>
  <si>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</si>
  <si>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</si>
  <si>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</si>
  <si>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</si>
  <si>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</si>
  <si>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</si>
  <si>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</si>
  <si>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</si>
  <si>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</si>
  <si>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</si>
  <si>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</si>
  <si>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</si>
  <si>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</si>
  <si>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</si>
  <si>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</si>
  <si>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</si>
  <si>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</si>
  <si>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</si>
  <si>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</si>
  <si>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</si>
  <si>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</si>
  <si>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</si>
  <si>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</si>
  <si>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</si>
  <si>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</si>
  <si>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</si>
  <si>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</si>
  <si>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</si>
  <si>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</si>
  <si>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</si>
  <si>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</si>
  <si>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</si>
  <si>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</si>
  <si>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</si>
  <si>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</si>
  <si>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</si>
  <si>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</si>
  <si>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</si>
  <si>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</si>
  <si>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</si>
  <si>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</si>
  <si>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</si>
  <si>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</si>
  <si>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</si>
  <si>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</si>
  <si>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</si>
  <si>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</si>
  <si>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</si>
  <si>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</si>
  <si>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</si>
  <si>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</si>
  <si>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</si>
  <si>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</si>
  <si>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</si>
  <si>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</si>
  <si>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</si>
  <si>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</si>
  <si>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</si>
  <si>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</si>
  <si>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</si>
  <si>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</si>
  <si>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</si>
  <si>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</si>
  <si>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</si>
  <si>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</si>
  <si>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</si>
  <si>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</si>
  <si>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</si>
  <si>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</si>
  <si>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</si>
  <si>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</si>
  <si>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</si>
  <si>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</si>
  <si>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</si>
  <si>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</si>
  <si>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</si>
  <si>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</si>
  <si>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</si>
  <si>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</si>
  <si>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</si>
  <si>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</si>
  <si>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</si>
  <si>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</si>
  <si>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</si>
  <si>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</si>
  <si>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</si>
  <si>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</si>
  <si>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</si>
  <si>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</si>
  <si>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</si>
  <si>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</si>
  <si>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</si>
  <si>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</si>
  <si>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</si>
  <si>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</si>
  <si>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</si>
  <si>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</si>
  <si>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</si>
  <si>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</si>
  <si>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</si>
  <si>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</si>
  <si>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</si>
  <si>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</si>
  <si>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</si>
  <si>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</si>
  <si>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</si>
  <si>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</si>
  <si>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</si>
  <si>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</si>
  <si>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</si>
  <si>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</si>
  <si>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</si>
  <si>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</si>
  <si>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</si>
  <si>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</si>
  <si>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</si>
  <si>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</si>
  <si>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</si>
  <si>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</si>
  <si>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</si>
  <si>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</si>
  <si>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</si>
  <si>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</si>
  <si>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</si>
  <si>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</si>
  <si>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</si>
  <si>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</si>
  <si>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</si>
  <si>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</si>
  <si>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</si>
  <si>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</si>
  <si>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</si>
  <si>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</si>
  <si>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</si>
  <si>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</si>
  <si>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</si>
  <si>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</si>
  <si>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</si>
  <si>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</si>
  <si>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</si>
  <si>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</si>
  <si>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</si>
  <si>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</si>
  <si>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</si>
  <si>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</si>
  <si>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</si>
  <si>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</si>
  <si>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</si>
  <si>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</si>
  <si>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</si>
  <si>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</si>
  <si>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</si>
  <si>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</si>
  <si>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</si>
  <si>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</si>
  <si>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</si>
  <si>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</si>
  <si>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</si>
  <si>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</si>
  <si>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</si>
  <si>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</si>
  <si>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</si>
  <si>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</si>
  <si>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</si>
  <si>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</si>
  <si>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</si>
  <si>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</si>
  <si>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</si>
  <si>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</si>
  <si>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</si>
  <si>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</si>
  <si>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</si>
  <si>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</si>
  <si>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</si>
  <si>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</si>
  <si>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</si>
  <si>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</si>
  <si>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</si>
  <si>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</si>
  <si>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</si>
  <si>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</si>
  <si>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</si>
  <si>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</si>
  <si>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</si>
  <si>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</si>
  <si>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</si>
  <si>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</si>
  <si>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</si>
  <si>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</si>
  <si>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</si>
  <si>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</si>
  <si>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</si>
  <si>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</si>
  <si>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</si>
  <si>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</si>
  <si>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</si>
  <si>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</si>
  <si>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</si>
  <si>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</si>
  <si>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</si>
  <si>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</si>
  <si>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</si>
  <si>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</si>
  <si>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</si>
  <si>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</si>
  <si>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</si>
  <si>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</si>
  <si>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</si>
  <si>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</si>
  <si>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</si>
  <si>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</si>
  <si>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</si>
  <si>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</si>
  <si>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</si>
  <si>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</si>
  <si>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</si>
  <si>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</si>
  <si>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</si>
  <si>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</si>
  <si>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</si>
  <si>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</si>
  <si>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</si>
  <si>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</si>
  <si>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</si>
  <si>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</si>
  <si>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</si>
  <si>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</si>
  <si>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</si>
  <si>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</si>
  <si>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</si>
  <si>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</si>
  <si>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</si>
  <si>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</si>
  <si>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</si>
  <si>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</si>
  <si>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</si>
  <si>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</si>
  <si>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</si>
  <si>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</si>
  <si>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</si>
  <si>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</si>
  <si>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</si>
  <si>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</si>
  <si>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</si>
  <si>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</si>
  <si>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</si>
  <si>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</si>
  <si>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</si>
  <si>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</si>
  <si>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</si>
  <si>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</si>
  <si>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</si>
  <si>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</si>
  <si>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</si>
  <si>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</si>
  <si>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</si>
  <si>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</si>
  <si>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</si>
  <si>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</si>
  <si>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</si>
  <si>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</si>
  <si>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</si>
  <si>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</si>
  <si>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</si>
  <si>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</si>
  <si>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</si>
  <si>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</si>
  <si>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</si>
  <si>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</si>
  <si>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</si>
  <si>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</si>
  <si>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</si>
  <si>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</si>
  <si>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</si>
  <si>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</si>
  <si>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</si>
  <si>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</si>
  <si>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</si>
  <si>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</si>
  <si>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</si>
  <si>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</si>
  <si>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</si>
  <si>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</si>
  <si>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</si>
  <si>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</si>
  <si>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</si>
  <si>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</si>
  <si>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</si>
  <si>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</si>
  <si>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</si>
  <si>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</si>
  <si>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</si>
  <si>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</si>
  <si>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</si>
  <si>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</si>
  <si>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</si>
  <si>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</si>
  <si>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</si>
  <si>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</si>
  <si>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</si>
  <si>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</si>
  <si>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</si>
  <si>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</si>
  <si>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</si>
  <si>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</si>
  <si>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</si>
  <si>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</si>
  <si>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</si>
  <si>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</si>
  <si>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</si>
  <si>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</si>
  <si>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</si>
  <si>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</si>
  <si>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</si>
  <si>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</si>
  <si>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</si>
  <si>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</si>
  <si>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</si>
  <si>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</si>
  <si>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</si>
  <si>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</si>
  <si>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</si>
  <si>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</si>
  <si>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</si>
  <si>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</si>
  <si>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</si>
  <si>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</si>
  <si>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</si>
  <si>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</si>
  <si>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</si>
  <si>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</si>
  <si>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</si>
  <si>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</si>
  <si>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</si>
  <si>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</si>
  <si>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</si>
  <si>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</si>
  <si>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</si>
  <si>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</si>
  <si>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</si>
  <si>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</si>
  <si>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</si>
  <si>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</si>
  <si>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</si>
  <si>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</si>
  <si>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</si>
  <si>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</si>
  <si>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</si>
  <si>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</si>
  <si>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</si>
  <si>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</si>
  <si>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</si>
  <si>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</si>
  <si>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</si>
  <si>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</si>
  <si>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</si>
  <si>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</si>
  <si>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</si>
  <si>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</si>
  <si>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</si>
  <si>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</si>
  <si>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</si>
  <si>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</si>
  <si>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</si>
  <si>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</si>
  <si>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</si>
  <si>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</si>
  <si>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</si>
  <si>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</si>
  <si>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</si>
  <si>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</si>
  <si>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</si>
  <si>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</si>
  <si>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</si>
  <si>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</si>
  <si>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</si>
  <si>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</si>
  <si>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</si>
  <si>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</si>
  <si>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</si>
  <si>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</si>
  <si>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</si>
  <si>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</si>
  <si>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</si>
  <si>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</si>
  <si>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</si>
  <si>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</si>
  <si>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</si>
  <si>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</si>
  <si>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</si>
  <si>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</si>
  <si>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</si>
  <si>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</si>
  <si>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</si>
  <si>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</si>
  <si>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</si>
  <si>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</si>
  <si>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</si>
  <si>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</si>
  <si>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</si>
  <si>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</si>
  <si>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</si>
  <si>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</si>
  <si>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</si>
  <si>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</si>
  <si>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</si>
  <si>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</si>
  <si>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</si>
  <si>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</si>
  <si>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</si>
  <si>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</si>
  <si>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</si>
  <si>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</si>
  <si>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</si>
  <si>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</si>
  <si>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</si>
  <si>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</si>
  <si>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</si>
  <si>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</si>
  <si>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</si>
  <si>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</si>
  <si>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</si>
  <si>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</si>
  <si>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</si>
  <si>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</si>
  <si>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</si>
  <si>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</si>
  <si>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</si>
  <si>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</si>
  <si>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</si>
  <si>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</si>
  <si>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</si>
  <si>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</si>
  <si>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</si>
  <si>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</si>
  <si>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</si>
  <si>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</si>
  <si>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</si>
  <si>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</si>
  <si>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</si>
  <si>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</si>
  <si>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</si>
  <si>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</si>
  <si>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</si>
  <si>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</si>
  <si>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</si>
  <si>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</si>
  <si>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</si>
  <si>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</si>
  <si>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</si>
  <si>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</si>
  <si>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</si>
  <si>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</si>
  <si>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</si>
  <si>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</si>
  <si>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</si>
  <si>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</si>
  <si>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</si>
  <si>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</si>
  <si>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</si>
  <si>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</si>
  <si>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</si>
  <si>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</si>
  <si>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</si>
  <si>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</si>
  <si>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</si>
  <si>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</si>
  <si>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</si>
  <si>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</si>
  <si>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</si>
  <si>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</si>
  <si>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</si>
  <si>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</si>
  <si>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</si>
  <si>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</si>
  <si>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</si>
  <si>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</si>
  <si>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</si>
  <si>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</si>
  <si>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</si>
  <si>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</si>
  <si>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</si>
  <si>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</si>
  <si>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</si>
  <si>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</si>
  <si>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</si>
  <si>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</si>
  <si>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</si>
  <si>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</si>
  <si>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</si>
  <si>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</si>
  <si>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</si>
  <si>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</si>
  <si>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</si>
  <si>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</si>
  <si>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</si>
  <si>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</si>
  <si>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</si>
  <si>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</si>
  <si>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</si>
  <si>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</si>
  <si>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</si>
  <si>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</si>
  <si>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</si>
  <si>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</si>
  <si>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</si>
  <si>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</si>
  <si>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</si>
  <si>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</si>
  <si>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</si>
  <si>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</si>
  <si>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</si>
  <si>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</si>
  <si>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</si>
  <si>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</si>
  <si>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</si>
  <si>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</si>
  <si>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</si>
  <si>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</si>
  <si>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</si>
  <si>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</si>
  <si>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</si>
  <si>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</si>
  <si>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</si>
  <si>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</si>
  <si>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</si>
  <si>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</si>
  <si>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</si>
  <si>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</si>
  <si>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</si>
  <si>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</si>
  <si>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</si>
  <si>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</si>
  <si>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</si>
  <si>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</si>
  <si>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</si>
  <si>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</si>
  <si>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</si>
  <si>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</si>
  <si>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</si>
  <si>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</si>
  <si>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</si>
  <si>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</si>
  <si>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</si>
  <si>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</si>
  <si>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</si>
  <si>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</si>
  <si>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</si>
  <si>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</si>
  <si>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</si>
  <si>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</si>
  <si>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</si>
  <si>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</si>
  <si>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</si>
  <si>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</si>
  <si>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</si>
  <si>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</si>
  <si>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</si>
  <si>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</si>
  <si>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</si>
  <si>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</si>
  <si>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</si>
  <si>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</si>
  <si>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</si>
  <si>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</si>
  <si>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</si>
  <si>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</si>
  <si>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</si>
  <si>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</si>
  <si>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</si>
  <si>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</si>
  <si>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</si>
  <si>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</si>
  <si>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</si>
  <si>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</si>
  <si>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</si>
  <si>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</si>
  <si>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</si>
  <si>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</si>
  <si>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</si>
  <si>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</si>
  <si>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</si>
  <si>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</si>
  <si>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</si>
  <si>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</si>
  <si>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</si>
  <si>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</si>
  <si>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</si>
  <si>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</si>
  <si>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</si>
  <si>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</si>
  <si>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</si>
  <si>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</si>
  <si>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</si>
  <si>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</si>
  <si>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</si>
  <si>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</si>
  <si>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</si>
  <si>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</si>
  <si>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</si>
  <si>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</si>
  <si>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</si>
  <si>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</si>
  <si>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</si>
  <si>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</si>
  <si>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</si>
  <si>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</si>
  <si>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</si>
  <si>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</si>
  <si>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</si>
  <si>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</si>
  <si>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</si>
  <si>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</si>
  <si>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</si>
  <si>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</si>
  <si>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</si>
  <si>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</si>
  <si>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</si>
  <si>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</si>
  <si>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</si>
  <si>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</si>
  <si>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</si>
  <si>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</si>
  <si>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</si>
  <si>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</si>
  <si>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</si>
  <si>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</si>
  <si>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</si>
  <si>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</si>
  <si>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</si>
  <si>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</si>
  <si>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</si>
  <si>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</si>
  <si>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</si>
  <si>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</si>
  <si>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</si>
  <si>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</si>
  <si>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</si>
  <si>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</si>
  <si>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</si>
  <si>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</si>
  <si>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</si>
  <si>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</si>
  <si>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</si>
  <si>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</si>
  <si>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</si>
  <si>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</si>
  <si>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</si>
  <si>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</si>
  <si>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</si>
  <si>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</si>
  <si>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</si>
  <si>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</si>
  <si>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</si>
  <si>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</si>
  <si>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</si>
  <si>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</si>
  <si>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</si>
  <si>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</si>
  <si>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</si>
  <si>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</si>
  <si>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</si>
  <si>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</si>
  <si>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</si>
  <si>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</si>
  <si>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</si>
  <si>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</si>
  <si>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</si>
  <si>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</si>
  <si>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</si>
  <si>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</si>
  <si>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</si>
  <si>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</si>
  <si>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</si>
  <si>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</si>
  <si>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</si>
  <si>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</si>
  <si>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</si>
  <si>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</si>
  <si>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</si>
  <si>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</si>
  <si>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</si>
  <si>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</si>
  <si>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</si>
  <si>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</si>
  <si>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</si>
  <si>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</si>
  <si>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</si>
  <si>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</si>
  <si>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</si>
  <si>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</si>
  <si>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</si>
  <si>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</si>
  <si>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</si>
  <si>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</si>
  <si>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</si>
  <si>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</si>
  <si>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</si>
  <si>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</si>
  <si>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</si>
  <si>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</si>
  <si>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</si>
  <si>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</si>
  <si>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</si>
  <si>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</si>
  <si>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</si>
  <si>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</si>
  <si>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</si>
  <si>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</si>
  <si>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</si>
  <si>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</si>
  <si>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</si>
  <si>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</si>
  <si>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</si>
  <si>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</si>
  <si>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</si>
  <si>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</si>
  <si>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</si>
  <si>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</si>
  <si>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</si>
  <si>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</si>
  <si>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</si>
  <si>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</si>
  <si>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</si>
  <si>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</si>
  <si>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</si>
  <si>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</si>
  <si>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</si>
  <si>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</si>
  <si>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</si>
  <si>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</si>
  <si>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</si>
  <si>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</si>
  <si>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</si>
  <si>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</si>
  <si>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</si>
  <si>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</si>
  <si>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</si>
  <si>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</si>
  <si>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</si>
  <si>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</si>
  <si>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</si>
  <si>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</si>
  <si>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</si>
  <si>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</si>
  <si>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</si>
  <si>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</si>
  <si>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</si>
  <si>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</si>
  <si>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</si>
  <si>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</si>
  <si>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</si>
  <si>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</si>
  <si>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</si>
  <si>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</si>
  <si>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</si>
  <si>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</si>
  <si>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</si>
  <si>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</si>
  <si>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</si>
  <si>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</si>
  <si>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</si>
  <si>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</si>
  <si>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</si>
  <si>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</si>
  <si>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</si>
  <si>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</si>
  <si>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</si>
  <si>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</si>
  <si>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</si>
  <si>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</si>
  <si>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</si>
  <si>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</si>
  <si>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</si>
  <si>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</si>
  <si>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</si>
  <si>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</si>
  <si>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</si>
  <si>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</si>
  <si>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</si>
  <si>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</si>
  <si>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</si>
  <si>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</si>
  <si>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</si>
  <si>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</si>
  <si>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</si>
  <si>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</si>
  <si>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</si>
  <si>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</si>
  <si>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</si>
  <si>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</si>
  <si>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</si>
  <si>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</si>
  <si>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</si>
  <si>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</si>
  <si>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</si>
  <si>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</si>
  <si>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</si>
  <si>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</si>
  <si>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</si>
  <si>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</si>
  <si>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</si>
  <si>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</si>
  <si>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</si>
  <si>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</si>
  <si>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</si>
  <si>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</si>
  <si>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</si>
  <si>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</si>
  <si>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</si>
  <si>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</si>
  <si>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</si>
  <si>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</si>
  <si>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</si>
  <si>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</si>
  <si>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</si>
  <si>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</si>
  <si>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</si>
  <si>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</si>
  <si>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</si>
  <si>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</si>
  <si>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</si>
  <si>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</si>
  <si>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</si>
  <si>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</si>
  <si>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</si>
  <si>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</si>
  <si>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</si>
  <si>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</si>
  <si>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</si>
  <si>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</si>
  <si>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</si>
  <si>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</si>
  <si>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</si>
  <si>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</si>
  <si>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</si>
  <si>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</si>
  <si>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</si>
  <si>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</si>
  <si>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</si>
  <si>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</si>
  <si>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</si>
  <si>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</si>
  <si>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</si>
  <si>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</si>
  <si>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</si>
  <si>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</si>
  <si>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</si>
  <si>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</si>
  <si>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</si>
  <si>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</si>
  <si>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</si>
  <si>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</si>
  <si>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</si>
  <si>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</si>
  <si>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</si>
  <si>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</si>
  <si>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</si>
  <si>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</si>
  <si>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</si>
  <si>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</si>
  <si>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</si>
  <si>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</si>
  <si>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</si>
  <si>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</si>
  <si>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</si>
  <si>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</si>
  <si>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</si>
  <si>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</si>
  <si>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</si>
  <si>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</si>
  <si>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</si>
  <si>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</si>
  <si>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</si>
  <si>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</si>
  <si>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</si>
  <si>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</si>
  <si>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</si>
  <si>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</si>
  <si>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</si>
  <si>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</si>
  <si>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</si>
  <si>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</si>
  <si>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</si>
  <si>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</si>
  <si>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</si>
  <si>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</si>
  <si>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</si>
  <si>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</si>
  <si>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</si>
  <si>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</si>
  <si>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</si>
  <si>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</si>
  <si>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</si>
  <si>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</si>
  <si>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</si>
  <si>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</si>
  <si>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</si>
  <si>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</si>
  <si>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</si>
  <si>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</si>
  <si>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</si>
  <si>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</si>
  <si>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</si>
  <si>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</si>
  <si>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</si>
  <si>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</si>
  <si>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</si>
  <si>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</si>
  <si>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</si>
  <si>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</si>
  <si>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</si>
  <si>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</si>
  <si>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</si>
  <si>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</si>
  <si>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</si>
  <si>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</si>
  <si>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</si>
  <si>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</si>
  <si>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</si>
  <si>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</si>
  <si>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</si>
  <si>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</si>
  <si>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</si>
  <si>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</si>
  <si>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</si>
  <si>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</si>
  <si>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</si>
  <si>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</si>
  <si>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</si>
  <si>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</si>
  <si>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</si>
  <si>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</si>
  <si>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</si>
  <si>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</si>
  <si>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</si>
  <si>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</si>
  <si>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</si>
  <si>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</si>
  <si>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</si>
  <si>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</si>
  <si>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</si>
  <si>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</si>
  <si>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</si>
  <si>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</si>
  <si>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</si>
  <si>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</si>
  <si>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</si>
  <si>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</si>
  <si>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</si>
  <si>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</si>
  <si>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</si>
  <si>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</si>
  <si>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</si>
  <si>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</si>
  <si>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</si>
  <si>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</si>
  <si>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</si>
  <si>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</si>
  <si>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</si>
  <si>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</si>
  <si>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</si>
  <si>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</si>
  <si>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</si>
  <si>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</si>
  <si>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</si>
  <si>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</si>
  <si>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</si>
  <si>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</si>
  <si>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</si>
  <si>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</si>
  <si>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</si>
  <si>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</si>
  <si>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</si>
  <si>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</si>
  <si>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</si>
  <si>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</si>
  <si>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</si>
  <si>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</si>
  <si>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</si>
  <si>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</si>
  <si>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</si>
  <si>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</si>
  <si>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</si>
  <si>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</si>
  <si>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</si>
  <si>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</si>
  <si>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</si>
  <si>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</si>
  <si>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</si>
  <si>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</si>
  <si>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</si>
  <si>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</si>
  <si>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</si>
  <si>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</si>
  <si>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</si>
  <si>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</si>
  <si>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</si>
  <si>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</si>
  <si>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</si>
  <si>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</si>
  <si>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</si>
  <si>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</si>
  <si>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</si>
  <si>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</si>
  <si>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</si>
  <si>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</si>
  <si>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</si>
  <si>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</si>
  <si>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</si>
  <si>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</si>
  <si>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</si>
  <si>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</si>
  <si>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</si>
  <si>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</si>
  <si>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</si>
  <si>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</si>
  <si>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</si>
  <si>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</si>
  <si>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</si>
  <si>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</si>
  <si>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</si>
  <si>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</si>
  <si>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</si>
  <si>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</si>
  <si>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</si>
  <si>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</si>
  <si>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</si>
  <si>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</si>
  <si>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</si>
  <si>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</si>
  <si>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</si>
  <si>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</si>
  <si>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</si>
  <si>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</si>
  <si>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</si>
  <si>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</si>
  <si>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</si>
  <si>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</si>
  <si>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</si>
  <si>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</si>
  <si>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</si>
  <si>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</si>
  <si>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</si>
  <si>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</si>
  <si>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</si>
  <si>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</si>
  <si>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</si>
  <si>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</si>
  <si>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</si>
  <si>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</si>
  <si>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</si>
  <si>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</si>
  <si>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</si>
  <si>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</si>
  <si>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</si>
  <si>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</si>
  <si>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</si>
  <si>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</si>
  <si>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</si>
  <si>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</si>
  <si>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</si>
  <si>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</si>
  <si>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</si>
  <si>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</si>
  <si>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</si>
  <si>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</si>
  <si>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</si>
  <si>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</si>
  <si>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</si>
  <si>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</si>
  <si>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</si>
  <si>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</si>
  <si>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</si>
  <si>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</si>
  <si>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</si>
  <si>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</si>
  <si>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</si>
  <si>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</si>
  <si>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</si>
  <si>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</si>
  <si>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</si>
  <si>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</si>
  <si>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</si>
  <si>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</si>
  <si>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</si>
  <si>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</si>
  <si>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</si>
  <si>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</si>
  <si>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</si>
  <si>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</si>
  <si>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</si>
  <si>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</si>
  <si>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</si>
  <si>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</si>
  <si>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</si>
  <si>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</si>
  <si>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</si>
  <si>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</si>
  <si>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</si>
  <si>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</si>
  <si>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</si>
  <si>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</si>
  <si>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</si>
  <si>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</si>
  <si>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</si>
  <si>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</si>
  <si>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</si>
  <si>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</si>
  <si>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</si>
  <si>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</si>
  <si>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</si>
  <si>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</si>
  <si>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</si>
  <si>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</si>
  <si>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</si>
  <si>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</si>
  <si>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</si>
  <si>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</si>
  <si>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</si>
  <si>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</si>
  <si>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</si>
  <si>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</si>
  <si>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</si>
  <si>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</si>
  <si>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</si>
  <si>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</si>
  <si>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</si>
  <si>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</si>
  <si>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</si>
  <si>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</si>
  <si>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</si>
  <si>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</si>
  <si>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</si>
  <si>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</si>
  <si>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</si>
  <si>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</si>
  <si>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</si>
  <si>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</si>
  <si>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</si>
  <si>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</si>
  <si>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</si>
  <si>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</si>
  <si>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</si>
  <si>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</si>
  <si>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</si>
  <si>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</si>
  <si>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</si>
  <si>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</si>
  <si>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</si>
  <si>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</si>
  <si>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</si>
  <si>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</si>
  <si>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</si>
  <si>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</si>
  <si>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</si>
  <si>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</si>
  <si>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</si>
  <si>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</si>
  <si>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</si>
  <si>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</si>
  <si>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</si>
  <si>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</si>
  <si>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</si>
  <si>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</si>
  <si>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</si>
  <si>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</si>
  <si>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</si>
  <si>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</si>
  <si>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</si>
  <si>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</si>
  <si>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</si>
  <si>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</si>
  <si>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</si>
  <si>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</si>
  <si>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</si>
  <si>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</si>
  <si>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</si>
  <si>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</si>
  <si>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</si>
  <si>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</si>
  <si>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</si>
  <si>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</si>
  <si>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</si>
  <si>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</si>
  <si>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</si>
  <si>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</si>
  <si>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</si>
  <si>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</si>
  <si>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</si>
  <si>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</si>
  <si>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</si>
  <si>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</si>
  <si>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</si>
  <si>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</si>
  <si>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</si>
  <si>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</si>
  <si>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</si>
  <si>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</si>
  <si>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</si>
  <si>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</si>
  <si>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</si>
  <si>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</si>
  <si>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</si>
  <si>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</si>
  <si>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</si>
  <si>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</si>
  <si>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</si>
  <si>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</si>
  <si>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</si>
  <si>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</si>
  <si>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</si>
  <si>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</si>
  <si>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</si>
  <si>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</si>
  <si>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</si>
  <si>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</si>
  <si>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</si>
  <si>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</si>
  <si>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</si>
  <si>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</si>
  <si>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</si>
  <si>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</si>
  <si>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</si>
  <si>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</si>
  <si>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</si>
  <si>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</si>
  <si>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</si>
  <si>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</si>
  <si>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</si>
  <si>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</si>
  <si>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</si>
  <si>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</si>
  <si>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</si>
  <si>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</si>
  <si>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</si>
  <si>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</si>
  <si>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</si>
  <si>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</si>
  <si>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</si>
  <si>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</si>
  <si>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</si>
  <si>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</si>
  <si>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</si>
  <si>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</si>
  <si>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</si>
  <si>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</si>
  <si>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</si>
  <si>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</si>
  <si>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</si>
  <si>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</si>
  <si>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</si>
  <si>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</si>
  <si>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</si>
  <si>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</si>
  <si>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</si>
  <si>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</si>
  <si>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</si>
  <si>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</si>
  <si>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</si>
  <si>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</si>
  <si>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</si>
  <si>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</si>
  <si>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</si>
  <si>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</si>
  <si>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</si>
  <si>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</si>
  <si>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</si>
  <si>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</si>
  <si>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</si>
  <si>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</si>
  <si>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</si>
  <si>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</si>
  <si>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</si>
  <si>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</si>
  <si>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</si>
  <si>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</si>
  <si>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</si>
  <si>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</si>
  <si>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</si>
  <si>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</si>
  <si>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</si>
  <si>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</si>
  <si>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</si>
  <si>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</si>
  <si>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</si>
  <si>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</si>
  <si>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</si>
  <si>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</si>
  <si>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</si>
  <si>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</si>
  <si>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</si>
  <si>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</si>
  <si>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</si>
  <si>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</si>
  <si>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</si>
  <si>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</si>
  <si>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</si>
  <si>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</si>
  <si>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</si>
  <si>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</si>
  <si>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</si>
  <si>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</si>
  <si>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</si>
  <si>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</si>
  <si>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</si>
  <si>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</si>
  <si>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</si>
  <si>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</si>
  <si>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</si>
  <si>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</si>
  <si>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</si>
  <si>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</si>
  <si>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</si>
  <si>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</si>
  <si>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</si>
  <si>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</si>
  <si>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</si>
  <si>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</si>
  <si>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</si>
  <si>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</si>
  <si>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</si>
  <si>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</si>
  <si>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</si>
  <si>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</si>
  <si>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</si>
  <si>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</si>
  <si>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</si>
  <si>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</si>
  <si>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</si>
  <si>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</si>
  <si>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</si>
  <si>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</si>
  <si>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</si>
  <si>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</si>
  <si>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</si>
  <si>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</si>
  <si>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</si>
  <si>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</si>
  <si>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</si>
  <si>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</si>
  <si>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</si>
  <si>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</si>
  <si>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</si>
  <si>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</si>
  <si>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</si>
  <si>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</si>
  <si>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</si>
  <si>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</si>
  <si>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</si>
  <si>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</si>
  <si>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</si>
  <si>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</si>
  <si>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</si>
  <si>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</si>
  <si>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</si>
  <si>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</si>
  <si>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</si>
  <si>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</si>
  <si>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</si>
  <si>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</si>
  <si>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</si>
  <si>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</si>
  <si>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</si>
  <si>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</si>
  <si>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</si>
  <si>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</si>
  <si>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</si>
  <si>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</si>
  <si>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</si>
  <si>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</si>
  <si>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</si>
  <si>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</si>
  <si>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</si>
  <si>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</si>
  <si>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</si>
  <si>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</si>
  <si>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</si>
  <si>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</si>
  <si>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</si>
  <si>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</si>
  <si>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</si>
  <si>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</si>
  <si>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</si>
  <si>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</si>
  <si>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</si>
  <si>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</si>
  <si>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</si>
  <si>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</si>
  <si>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</si>
  <si>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</si>
  <si>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</si>
  <si>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</si>
  <si>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</si>
  <si>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</si>
  <si>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</si>
  <si>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</si>
  <si>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</si>
  <si>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</si>
  <si>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</si>
  <si>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</si>
  <si>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</si>
  <si>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</si>
  <si>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</si>
  <si>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</si>
  <si>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</si>
  <si>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</si>
  <si>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</si>
  <si>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</si>
  <si>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</si>
  <si>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</si>
  <si>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</si>
  <si>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</si>
  <si>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</si>
  <si>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</si>
  <si>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</si>
  <si>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</si>
  <si>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</si>
  <si>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</si>
  <si>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</si>
  <si>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</si>
  <si>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</si>
  <si>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</si>
  <si>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</si>
  <si>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</si>
  <si>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</si>
  <si>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</si>
  <si>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</si>
  <si>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</si>
  <si>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</si>
  <si>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</si>
  <si>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</si>
  <si>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</si>
  <si>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</si>
  <si>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</si>
  <si>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</si>
  <si>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</si>
  <si>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</si>
  <si>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</si>
  <si>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</si>
  <si>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</si>
  <si>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</si>
  <si>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</si>
  <si>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</si>
  <si>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</si>
  <si>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</si>
  <si>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</si>
  <si>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</si>
  <si>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</si>
  <si>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</si>
  <si>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</si>
  <si>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</si>
  <si>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</si>
  <si>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</si>
  <si>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</si>
  <si>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</si>
  <si>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</si>
  <si>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</si>
  <si>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</si>
  <si>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</si>
  <si>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</si>
  <si>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</si>
  <si>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</si>
  <si>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</si>
  <si>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</si>
  <si>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</si>
  <si>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</si>
  <si>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</si>
  <si>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</si>
  <si>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</si>
  <si>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</si>
  <si>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</si>
  <si>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</si>
  <si>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</si>
  <si>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</si>
  <si>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</si>
  <si>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</si>
  <si>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</si>
  <si>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</si>
  <si>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</si>
  <si>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</si>
  <si>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</si>
  <si>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</si>
  <si>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</si>
  <si>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</si>
  <si>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</si>
  <si>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</si>
  <si>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</si>
  <si>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</si>
  <si>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</si>
  <si>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</si>
  <si>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</si>
  <si>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</si>
  <si>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</si>
  <si>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</si>
  <si>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</si>
  <si>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</si>
  <si>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</si>
  <si>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</si>
  <si>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</si>
  <si>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</si>
  <si>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</si>
  <si>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</si>
  <si>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</si>
  <si>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</si>
  <si>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</si>
  <si>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</si>
  <si>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</si>
  <si>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</si>
  <si>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</si>
  <si>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</si>
  <si>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</si>
  <si>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</si>
  <si>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</si>
  <si>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</si>
  <si>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</si>
  <si>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</si>
  <si>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</si>
  <si>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</si>
  <si>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</si>
  <si>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</si>
  <si>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</si>
  <si>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</si>
  <si>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</si>
  <si>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</si>
  <si>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</si>
  <si>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</si>
  <si>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</si>
  <si>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</si>
  <si>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</si>
  <si>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</si>
  <si>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</si>
  <si>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</si>
  <si>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</si>
  <si>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</si>
  <si>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</si>
  <si>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</si>
  <si>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</si>
  <si>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</si>
  <si>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</si>
  <si>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</si>
  <si>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</si>
  <si>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</si>
  <si>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</si>
  <si>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</si>
  <si>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</si>
  <si>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</si>
  <si>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</si>
  <si>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</si>
  <si>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</si>
  <si>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</si>
  <si>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</si>
  <si>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</si>
  <si>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</si>
  <si>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</si>
  <si>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</si>
  <si>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</si>
  <si>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</si>
  <si>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</si>
  <si>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</si>
  <si>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</si>
  <si>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</si>
  <si>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</si>
  <si>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</si>
  <si>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</si>
  <si>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</si>
  <si>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</si>
  <si>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</si>
  <si>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</si>
  <si>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</si>
  <si>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</si>
  <si>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</si>
  <si>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</si>
  <si>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</si>
  <si>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</si>
  <si>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</si>
  <si>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</si>
  <si>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</si>
  <si>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</si>
  <si>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</si>
  <si>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</si>
  <si>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</si>
  <si>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</si>
  <si>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</si>
  <si>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</si>
  <si>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</si>
  <si>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</si>
  <si>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</si>
  <si>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</si>
  <si>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</si>
  <si>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</si>
  <si>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</si>
  <si>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</si>
  <si>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</si>
  <si>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</si>
  <si>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</si>
  <si>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</si>
  <si>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</si>
  <si>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</si>
  <si>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</si>
  <si>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</si>
  <si>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</si>
  <si>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</si>
  <si>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</si>
  <si>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</si>
  <si>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</si>
  <si>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</si>
  <si>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</si>
  <si>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</si>
  <si>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</si>
  <si>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</si>
  <si>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</si>
  <si>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</si>
  <si>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</si>
  <si>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</si>
  <si>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</si>
  <si>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</si>
  <si>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</si>
  <si>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</si>
  <si>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</si>
  <si>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</si>
  <si>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</si>
  <si>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</si>
  <si>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</si>
  <si>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</si>
  <si>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</si>
  <si>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</si>
  <si>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</si>
  <si>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</si>
  <si>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</si>
  <si>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</si>
  <si>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</si>
  <si>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</si>
  <si>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</si>
  <si>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</si>
  <si>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</si>
  <si>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</si>
  <si>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</si>
  <si>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</si>
  <si>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</si>
  <si>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</si>
  <si>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</si>
  <si>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</si>
  <si>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</si>
  <si>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</si>
  <si>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</si>
  <si>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</si>
  <si>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</si>
  <si>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</si>
  <si>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</si>
  <si>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</si>
  <si>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</si>
  <si>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</si>
  <si>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</si>
  <si>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</si>
  <si>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</si>
  <si>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</si>
  <si>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</si>
  <si>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</si>
  <si>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</si>
  <si>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</si>
  <si>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</si>
  <si>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</si>
  <si>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</si>
  <si>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</si>
  <si>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</si>
  <si>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</si>
  <si>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</si>
  <si>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</si>
  <si>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</si>
  <si>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</si>
  <si>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</si>
  <si>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</si>
  <si>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</si>
  <si>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</si>
  <si>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</si>
  <si>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</si>
  <si>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</si>
  <si>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</si>
  <si>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</si>
  <si>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</si>
  <si>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</si>
  <si>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</si>
  <si>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</si>
  <si>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</si>
  <si>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</si>
  <si>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</si>
  <si>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</si>
  <si>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</si>
  <si>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</si>
  <si>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</si>
  <si>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</si>
  <si>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</si>
  <si>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</si>
  <si>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</si>
  <si>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</si>
  <si>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</si>
  <si>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</si>
  <si>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</si>
  <si>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</si>
  <si>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</si>
  <si>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</si>
  <si>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</si>
  <si>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</si>
  <si>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</si>
  <si>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</si>
  <si>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</si>
  <si>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</si>
  <si>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</si>
  <si>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</si>
  <si>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</si>
  <si>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</si>
  <si>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</si>
  <si>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</si>
  <si>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</si>
  <si>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</si>
  <si>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</si>
  <si>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</si>
  <si>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</si>
  <si>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</si>
  <si>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</si>
  <si>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</si>
  <si>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</si>
  <si>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</si>
  <si>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</si>
  <si>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</si>
  <si>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</si>
  <si>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</si>
  <si>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</si>
  <si>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</si>
  <si>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</si>
  <si>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</si>
  <si>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</si>
  <si>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</si>
  <si>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</si>
  <si>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</si>
  <si>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</si>
  <si>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</si>
  <si>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</si>
  <si>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</si>
  <si>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</si>
  <si>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</si>
  <si>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</si>
  <si>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</si>
  <si>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</si>
  <si>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</si>
  <si>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</si>
  <si>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</si>
  <si>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</si>
  <si>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</si>
  <si>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</si>
  <si>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</si>
  <si>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</si>
  <si>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</si>
  <si>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</si>
  <si>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</si>
  <si>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</si>
  <si>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</si>
  <si>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</si>
  <si>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</si>
  <si>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</si>
  <si>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</si>
  <si>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</si>
  <si>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</si>
  <si>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</si>
  <si>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</si>
  <si>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</si>
  <si>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</si>
  <si>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</si>
  <si>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</si>
  <si>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</si>
  <si>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</si>
  <si>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</si>
  <si>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</si>
  <si>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</si>
  <si>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</si>
  <si>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</si>
  <si>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</si>
  <si>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</si>
  <si>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</si>
  <si>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</si>
  <si>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</si>
  <si>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</si>
  <si>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</si>
  <si>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</si>
  <si>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</si>
  <si>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</si>
  <si>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</si>
  <si>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</si>
  <si>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</si>
  <si>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</si>
  <si>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</si>
  <si>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</si>
  <si>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</si>
  <si>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</si>
  <si>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</si>
  <si>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</si>
  <si>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</si>
  <si>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</si>
  <si>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</si>
  <si>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</si>
  <si>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</si>
  <si>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</si>
  <si>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</si>
  <si>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</si>
  <si>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</si>
  <si>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</si>
  <si>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</si>
  <si>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</si>
  <si>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</si>
  <si>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</si>
  <si>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</si>
  <si>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</si>
  <si>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</si>
  <si>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</si>
  <si>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</si>
  <si>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</si>
  <si>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</si>
  <si>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</si>
  <si>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</si>
  <si>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</si>
  <si>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</si>
  <si>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</si>
  <si>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</si>
  <si>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</si>
  <si>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</si>
  <si>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</si>
  <si>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</si>
  <si>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</si>
  <si>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</si>
  <si>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</si>
  <si>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</si>
  <si>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</si>
  <si>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</si>
  <si>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</si>
  <si>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</si>
  <si>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</si>
  <si>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</si>
  <si>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</si>
  <si>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</si>
  <si>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</si>
  <si>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</si>
  <si>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</si>
  <si>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</si>
  <si>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</si>
  <si>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</si>
  <si>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</si>
  <si>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</si>
  <si>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</si>
  <si>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</si>
  <si>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</si>
  <si>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</si>
  <si>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</si>
  <si>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</si>
  <si>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</si>
  <si>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</si>
  <si>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</si>
  <si>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</si>
  <si>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</si>
  <si>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</si>
  <si>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</si>
  <si>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</si>
  <si>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</si>
  <si>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</si>
  <si>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</si>
  <si>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</si>
  <si>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</si>
  <si>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</si>
  <si>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</si>
  <si>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</si>
  <si>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</si>
  <si>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</si>
  <si>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</si>
  <si>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</si>
  <si>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</si>
  <si>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</si>
  <si>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</si>
  <si>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</si>
  <si>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</si>
  <si>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</si>
  <si>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</si>
  <si>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</si>
  <si>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</si>
  <si>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</si>
  <si>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</si>
  <si>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</si>
  <si>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</si>
  <si>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</si>
  <si>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</si>
  <si>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</si>
  <si>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</si>
  <si>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</si>
  <si>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</si>
  <si>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</si>
  <si>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</si>
  <si>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</si>
  <si>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</si>
  <si>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</si>
  <si>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</si>
  <si>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</si>
  <si>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</si>
  <si>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</si>
  <si>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</si>
  <si>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</si>
  <si>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</si>
  <si>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</si>
  <si>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</si>
  <si>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</si>
  <si>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</si>
  <si>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</si>
  <si>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</si>
  <si>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</si>
  <si>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</si>
  <si>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</si>
  <si>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</si>
  <si>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</si>
  <si>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</si>
  <si>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</si>
  <si>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</si>
  <si>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</si>
  <si>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</si>
  <si>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</si>
  <si>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</si>
  <si>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</si>
  <si>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</si>
  <si>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</si>
  <si>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</si>
  <si>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</si>
  <si>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</si>
  <si>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</si>
  <si>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</si>
  <si>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</si>
  <si>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</si>
  <si>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</si>
  <si>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</si>
  <si>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</si>
  <si>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</si>
  <si>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</si>
  <si>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</si>
  <si>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</si>
  <si>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</si>
  <si>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</si>
  <si>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</si>
  <si>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</si>
  <si>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</si>
  <si>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</si>
  <si>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</si>
  <si>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</si>
  <si>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</si>
  <si>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</si>
  <si>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</si>
  <si>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</si>
  <si>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</si>
  <si>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</si>
  <si>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</si>
  <si>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</si>
  <si>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</si>
  <si>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</si>
  <si>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</si>
  <si>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</si>
  <si>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</si>
  <si>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</si>
  <si>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</si>
  <si>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</si>
  <si>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</si>
  <si>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</si>
  <si>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</si>
  <si>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</si>
  <si>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</si>
  <si>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</si>
  <si>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</si>
  <si>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выбрать</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</si>
  <si>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</si>
  <si>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</si>
  <si>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</si>
  <si>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</si>
  <si>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</si>
  <si>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</si>
  <si>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</si>
  <si>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</si>
  <si>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</si>
  <si>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</si>
  <si>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</si>
  <si>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</si>
  <si>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</si>
  <si>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</si>
  <si>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</si>
  <si>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</si>
  <si>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</si>
  <si>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</si>
  <si>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</si>
  <si>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</si>
  <si>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</si>
  <si>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</si>
  <si>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</si>
  <si>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</si>
  <si>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</si>
  <si>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</si>
  <si>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</si>
  <si>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</si>
  <si>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</si>
  <si>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</si>
  <si>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</si>
  <si>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</si>
  <si>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</si>
  <si>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</si>
  <si>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</si>
  <si>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</si>
  <si>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</si>
  <si>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</si>
  <si>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</si>
  <si>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</si>
  <si>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</si>
  <si>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</si>
  <si>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</si>
  <si>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</si>
  <si>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</si>
  <si>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</si>
  <si>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</si>
  <si>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</si>
  <si>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</si>
  <si>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</si>
  <si>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</si>
  <si>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</si>
  <si>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</si>
  <si>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</si>
  <si>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</si>
  <si>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</si>
  <si>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</si>
  <si>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</si>
  <si>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</si>
  <si>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</si>
  <si>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</si>
  <si>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</si>
  <si>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</si>
  <si>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</si>
  <si>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</si>
  <si>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</si>
  <si>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</si>
  <si>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</si>
  <si>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</si>
  <si>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</si>
  <si>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</si>
  <si>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</si>
  <si>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</si>
  <si>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</si>
  <si>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</si>
  <si>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</si>
  <si>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</si>
  <si>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</si>
  <si>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</si>
  <si>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</si>
  <si>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</si>
  <si>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</si>
  <si>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</si>
  <si>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</si>
  <si>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</si>
  <si>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</si>
  <si>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</si>
  <si>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</si>
  <si>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</si>
  <si>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</si>
  <si>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</si>
  <si>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</si>
  <si>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</si>
  <si>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</si>
  <si>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</si>
  <si>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</si>
  <si>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</si>
  <si>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</si>
  <si>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</si>
  <si>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</si>
  <si>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</si>
  <si>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</si>
  <si>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</si>
  <si>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</si>
  <si>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</si>
  <si>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</si>
  <si>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</si>
  <si>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</si>
  <si>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</si>
  <si>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</si>
  <si>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</si>
  <si>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</si>
  <si>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</si>
  <si>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</si>
  <si>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</si>
  <si>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</si>
  <si>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</si>
  <si>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</si>
  <si>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</si>
  <si>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</si>
  <si>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</si>
  <si>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</si>
  <si>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</si>
  <si>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</si>
  <si>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</si>
  <si>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заполнить вручную</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</si>
  <si>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</si>
  <si>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</si>
  <si>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</si>
  <si>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</si>
  <si>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</si>
  <si>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</si>
  <si>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</si>
  <si>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</si>
  <si>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</si>
  <si>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</si>
  <si>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</si>
  <si>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</si>
  <si>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</si>
  <si>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</si>
  <si>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</si>
  <si>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</si>
  <si>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</si>
  <si>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</si>
  <si>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</si>
  <si>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</si>
  <si>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</si>
  <si>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</si>
  <si>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</si>
  <si>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</si>
  <si>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</si>
  <si>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</si>
  <si>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</si>
  <si>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</si>
  <si>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</si>
  <si>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</si>
  <si>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</si>
  <si>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</si>
  <si>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</si>
  <si>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</si>
  <si>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</si>
  <si>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</si>
  <si>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</si>
  <si>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</si>
  <si>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</si>
  <si>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</si>
  <si>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</si>
  <si>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</si>
  <si>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</si>
  <si>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</si>
  <si>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</si>
  <si>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</si>
  <si>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</si>
  <si>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</si>
  <si>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</si>
  <si>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</si>
  <si>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</si>
  <si>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</si>
  <si>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</si>
  <si>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</si>
  <si>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</si>
  <si>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</si>
  <si>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</si>
  <si>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</si>
  <si>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</si>
  <si>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</si>
  <si>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</si>
  <si>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</si>
  <si>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</si>
  <si>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</si>
  <si>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</si>
  <si>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</si>
  <si>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</si>
  <si>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</si>
  <si>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</si>
  <si>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</si>
  <si>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</si>
  <si>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</si>
  <si>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</si>
  <si>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</si>
  <si>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</si>
  <si>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</si>
  <si>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</si>
  <si>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</si>
  <si>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</si>
  <si>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</si>
  <si>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</si>
  <si>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</si>
  <si>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</si>
  <si>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</si>
  <si>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</si>
  <si>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</si>
  <si>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</si>
  <si>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</si>
  <si>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</si>
  <si>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</si>
  <si>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</si>
  <si>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</si>
  <si>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</si>
  <si>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</si>
  <si>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</si>
  <si>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</si>
  <si>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</si>
  <si>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</si>
  <si>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</si>
  <si>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</si>
  <si>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</si>
  <si>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</si>
  <si>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</si>
  <si>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</si>
  <si>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</si>
  <si>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</si>
  <si>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</si>
  <si>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</si>
  <si>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</si>
  <si>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</si>
  <si>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</si>
  <si>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</si>
  <si>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</si>
  <si>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</si>
  <si>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</si>
  <si>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</si>
  <si>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</si>
  <si>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</si>
  <si>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</si>
  <si>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</si>
  <si>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</si>
  <si>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</si>
  <si>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</si>
  <si>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</si>
  <si>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</si>
  <si>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</si>
  <si>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</si>
  <si>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</si>
  <si>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</si>
  <si>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</si>
  <si>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</si>
  <si>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</si>
  <si>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</si>
  <si>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</si>
  <si>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</si>
  <si>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</si>
  <si>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</si>
  <si>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</si>
  <si>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</si>
  <si>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</si>
  <si>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</si>
  <si>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</si>
  <si>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</si>
  <si>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</si>
  <si>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</si>
  <si>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</si>
  <si>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</si>
  <si>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</si>
  <si>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</si>
  <si>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</si>
  <si>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</si>
  <si>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</si>
  <si>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</si>
  <si>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</si>
  <si>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</si>
  <si>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</si>
  <si>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</si>
  <si>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</si>
  <si>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</si>
  <si>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</si>
  <si>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</si>
  <si>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</si>
  <si>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</si>
  <si>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</si>
  <si>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</si>
  <si>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</si>
  <si>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</si>
  <si>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</si>
  <si>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</si>
  <si>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</si>
  <si>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</si>
  <si>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</si>
  <si>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</si>
  <si>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</si>
  <si>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</si>
  <si>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</si>
  <si>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</si>
  <si>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</si>
  <si>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</si>
  <si>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</si>
  <si>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</si>
  <si>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</si>
  <si>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</si>
  <si>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</si>
  <si>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</si>
  <si>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</si>
  <si>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</si>
  <si>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</si>
  <si>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</si>
  <si>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</si>
  <si>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</si>
  <si>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</si>
  <si>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</si>
  <si>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</si>
  <si>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</si>
  <si>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</si>
  <si>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</si>
  <si>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</si>
  <si>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</si>
  <si>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</si>
  <si>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</si>
  <si>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</si>
  <si>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</si>
  <si>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</si>
  <si>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</si>
  <si>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</si>
  <si>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</si>
  <si>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</si>
  <si>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</si>
  <si>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</si>
  <si>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</si>
  <si>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</si>
  <si>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</si>
  <si>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</si>
  <si>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</si>
  <si>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</si>
  <si>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</si>
  <si>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</si>
  <si>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</si>
  <si>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</si>
  <si>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</si>
  <si>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</si>
  <si>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</si>
  <si>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</si>
  <si>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</si>
  <si>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</si>
  <si>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</si>
  <si>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</si>
  <si>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</si>
  <si>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</si>
  <si>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</si>
  <si>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</si>
  <si>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</si>
  <si>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</si>
  <si>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</si>
  <si>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</si>
  <si>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</si>
  <si>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</si>
  <si>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</si>
  <si>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</si>
  <si>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</si>
  <si>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</si>
  <si>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</si>
  <si>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</si>
  <si>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</si>
  <si>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</si>
  <si>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</si>
  <si>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</si>
  <si>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</si>
  <si>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</si>
  <si>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</si>
  <si>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</si>
  <si>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</si>
  <si>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</si>
  <si>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</si>
  <si>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</si>
  <si>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</si>
  <si>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</si>
  <si>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</si>
  <si>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</si>
  <si>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</si>
  <si>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</si>
  <si>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</si>
  <si>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</si>
  <si>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</si>
  <si>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</si>
  <si>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</si>
  <si>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</si>
  <si>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</si>
  <si>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</si>
  <si>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</si>
  <si>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</si>
  <si>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</si>
  <si>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</si>
  <si>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</si>
  <si>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</si>
  <si>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</si>
  <si>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</si>
  <si>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</si>
  <si>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</si>
  <si>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</si>
  <si>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</si>
  <si>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</si>
  <si>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</si>
  <si>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</si>
  <si>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</si>
  <si>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</si>
  <si>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</si>
  <si>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</si>
  <si>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</si>
  <si>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</si>
  <si>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</si>
  <si>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</si>
  <si>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</si>
  <si>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</si>
  <si>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</si>
  <si>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</si>
  <si>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</si>
  <si>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</si>
  <si>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</si>
  <si>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</si>
  <si>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</si>
  <si>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</si>
  <si>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</si>
  <si>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</si>
  <si>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</si>
  <si>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</si>
  <si>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</si>
  <si>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</si>
  <si>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</si>
  <si>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</si>
  <si>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</si>
  <si>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</si>
  <si>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</si>
  <si>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</si>
  <si>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</si>
  <si>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</si>
  <si>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</si>
  <si>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</si>
  <si>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</si>
  <si>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</si>
  <si>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</si>
  <si>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</si>
  <si>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</si>
  <si>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</si>
  <si>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</si>
  <si>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</si>
  <si>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</si>
  <si>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</si>
  <si>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</si>
  <si>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</si>
  <si>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</si>
  <si>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</si>
  <si>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</si>
  <si>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</si>
  <si>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</si>
  <si>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</si>
  <si>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</si>
  <si>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</si>
  <si>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</si>
  <si>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</si>
  <si>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</si>
  <si>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</si>
  <si>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</si>
  <si>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</si>
  <si>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</si>
  <si>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</si>
  <si>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</si>
  <si>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</si>
  <si>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</si>
  <si>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</si>
  <si>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</si>
  <si>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</si>
  <si>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</si>
  <si>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</si>
  <si>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</si>
  <si>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</si>
  <si>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</si>
  <si>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</si>
  <si>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</si>
  <si>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</si>
  <si>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</si>
  <si>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</si>
  <si>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</si>
  <si>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</si>
  <si>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</si>
  <si>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</si>
  <si>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</si>
  <si>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</si>
  <si>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</si>
  <si>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</si>
  <si>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</si>
  <si>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</si>
  <si>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</si>
  <si>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</si>
  <si>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</si>
  <si>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</si>
  <si>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</si>
  <si>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</si>
  <si>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</si>
  <si>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</si>
  <si>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</si>
  <si>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</si>
  <si>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</si>
  <si>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</si>
  <si>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</si>
  <si>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</si>
  <si>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</si>
  <si>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</si>
  <si>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</si>
  <si>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</si>
  <si>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</si>
  <si>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</si>
  <si>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</si>
  <si>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</si>
  <si>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</si>
  <si>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</si>
  <si>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</si>
  <si>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</si>
  <si>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</si>
  <si>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</si>
  <si>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</si>
  <si>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</si>
  <si>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</si>
  <si>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</si>
  <si>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</si>
  <si>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</si>
  <si>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</si>
  <si>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</si>
  <si>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</si>
  <si>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</si>
  <si>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</si>
  <si>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</si>
  <si>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</si>
  <si>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</si>
  <si>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</si>
  <si>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</si>
  <si>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</si>
  <si>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</si>
  <si>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</si>
  <si>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</si>
  <si>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</si>
  <si>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</si>
  <si>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</si>
  <si>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</si>
  <si>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</si>
  <si>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</si>
  <si>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</si>
  <si>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</si>
  <si>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</si>
  <si>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</si>
  <si>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</si>
  <si>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</si>
  <si>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</si>
  <si>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</si>
  <si>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</si>
  <si>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</si>
  <si>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</si>
  <si>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</si>
  <si>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</si>
  <si>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</si>
  <si>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</si>
  <si>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</si>
  <si>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</si>
  <si>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</si>
  <si>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</si>
  <si>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</si>
  <si>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</si>
  <si>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</si>
  <si>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</si>
  <si>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</si>
  <si>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</si>
  <si>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</si>
  <si>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</si>
  <si>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</si>
  <si>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</si>
  <si>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</si>
  <si>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</si>
  <si>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</si>
  <si>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</si>
  <si>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</si>
  <si>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</si>
  <si>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</si>
  <si>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</si>
  <si>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</si>
  <si>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</si>
  <si>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</si>
  <si>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</si>
  <si>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</si>
  <si>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</si>
  <si>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</si>
  <si>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</si>
  <si>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</si>
  <si>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</si>
  <si>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</si>
  <si>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</si>
  <si>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</si>
  <si>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</si>
  <si>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</si>
  <si>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</si>
  <si>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</si>
  <si>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</si>
  <si>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</si>
  <si>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</si>
  <si>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</si>
  <si>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</si>
  <si>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</si>
  <si>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</si>
  <si>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</si>
  <si>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</si>
  <si>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</si>
  <si>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</si>
  <si>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</si>
  <si>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</si>
  <si>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</si>
  <si>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</si>
  <si>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</si>
  <si>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</si>
  <si>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</si>
  <si>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</si>
  <si>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</si>
  <si>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</si>
  <si>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</si>
  <si>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</si>
  <si>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</si>
  <si>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</si>
  <si>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</si>
  <si>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</si>
  <si>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</si>
  <si>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</si>
  <si>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</si>
  <si>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</si>
  <si>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</si>
  <si>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</si>
  <si>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</si>
  <si>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</si>
  <si>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</si>
  <si>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</si>
  <si>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</si>
  <si>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</si>
  <si>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</si>
  <si>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</si>
  <si>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</si>
  <si>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</si>
  <si>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</si>
  <si>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</si>
  <si>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</si>
  <si>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</si>
  <si>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</si>
  <si>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</si>
  <si>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</si>
  <si>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</si>
  <si>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</si>
  <si>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</si>
  <si>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</si>
  <si>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</si>
  <si>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</si>
  <si>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</si>
  <si>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</si>
  <si>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</si>
  <si>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</si>
  <si>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</si>
  <si>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</si>
  <si>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</si>
  <si>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</si>
  <si>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</si>
  <si>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</si>
  <si>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</si>
  <si>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</si>
  <si>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</si>
  <si>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</si>
  <si>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</si>
  <si>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</si>
  <si>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</si>
  <si>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</si>
  <si>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</si>
  <si>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</si>
  <si>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</si>
  <si>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</si>
  <si>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</si>
  <si>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</si>
  <si>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</si>
  <si>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</si>
  <si>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</si>
  <si>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</si>
  <si>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</si>
  <si>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</si>
  <si>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</si>
  <si>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</si>
  <si>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</si>
  <si>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</si>
  <si>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</si>
  <si>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</si>
  <si>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</si>
  <si>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</si>
  <si>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</si>
  <si>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</si>
  <si>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</si>
  <si>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</si>
  <si>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</si>
  <si>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</si>
  <si>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</si>
  <si>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</si>
  <si>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</si>
  <si>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</si>
  <si>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</si>
  <si>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</si>
  <si>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</si>
  <si>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</si>
  <si>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</si>
  <si>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</si>
  <si>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</si>
  <si>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</si>
  <si>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</si>
  <si>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</si>
  <si>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</si>
  <si>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</si>
  <si>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</si>
  <si>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</si>
  <si>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</si>
  <si>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</si>
  <si>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</si>
  <si>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</si>
  <si>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</si>
  <si>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</si>
  <si>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</si>
  <si>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</si>
  <si>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</si>
  <si>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</si>
  <si>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</si>
  <si>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</si>
  <si>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</si>
  <si>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</si>
  <si>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</si>
  <si>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</si>
  <si>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</si>
  <si>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</si>
  <si>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</si>
  <si>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</si>
  <si>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</si>
  <si>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</si>
  <si>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</si>
  <si>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</si>
  <si>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</si>
  <si>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</si>
  <si>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</si>
  <si>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</si>
  <si>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</si>
  <si>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</si>
  <si>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</si>
  <si>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</si>
  <si>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</si>
  <si>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</si>
  <si>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</si>
  <si>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</si>
  <si>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</si>
  <si>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</si>
  <si>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</si>
  <si>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</si>
  <si>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</si>
  <si>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</si>
  <si>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</si>
  <si>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</si>
  <si>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</si>
  <si>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</si>
  <si>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</si>
  <si>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</si>
  <si>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</si>
  <si>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</si>
  <si>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</si>
  <si>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</si>
  <si>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</si>
  <si>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</si>
  <si>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</si>
  <si>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</si>
  <si>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</si>
  <si>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</si>
  <si>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</si>
  <si>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</si>
  <si>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</si>
  <si>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</si>
  <si>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</si>
  <si>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</si>
  <si>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</si>
  <si>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</si>
  <si>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</si>
  <si>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</si>
  <si>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</si>
  <si>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</si>
  <si>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</si>
  <si>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</si>
  <si>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</si>
  <si>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</si>
  <si>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</si>
  <si>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</si>
  <si>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</si>
  <si>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</si>
  <si>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</si>
  <si>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</si>
  <si>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</si>
  <si>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</si>
  <si>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</si>
  <si>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</si>
  <si>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</si>
  <si>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</si>
  <si>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</si>
  <si>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</si>
  <si>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</si>
  <si>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</si>
  <si>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</si>
  <si>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</si>
  <si>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</si>
  <si>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</si>
  <si>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</si>
  <si>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</si>
  <si>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</si>
  <si>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</si>
  <si>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</si>
  <si>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</si>
  <si>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</si>
  <si>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</si>
  <si>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</si>
  <si>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</si>
  <si>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</si>
  <si>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</si>
  <si>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</si>
  <si>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</si>
  <si>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</si>
  <si>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</si>
  <si>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</si>
  <si>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</si>
  <si>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</si>
  <si>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</si>
  <si>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</si>
  <si>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</si>
  <si>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</si>
  <si>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</si>
  <si>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</si>
  <si>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</si>
  <si>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</si>
  <si>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</si>
  <si>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</si>
  <si>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</si>
  <si>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</si>
  <si>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</si>
  <si>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</si>
  <si>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</si>
  <si>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</si>
  <si>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</si>
  <si>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</si>
  <si>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</si>
  <si>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</si>
  <si>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</si>
  <si>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</si>
  <si>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</si>
  <si>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</si>
  <si>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</si>
  <si>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</si>
  <si>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</si>
  <si>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</si>
  <si>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</si>
  <si>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</si>
  <si>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</si>
  <si>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</si>
  <si>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</si>
  <si>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</si>
  <si>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</si>
  <si>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</si>
  <si>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</si>
  <si>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</si>
  <si>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</si>
  <si>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</si>
  <si>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</si>
  <si>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</si>
  <si>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</si>
  <si>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</si>
  <si>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</si>
  <si>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</si>
  <si>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</si>
  <si>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</si>
  <si>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</si>
  <si>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</si>
  <si>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</si>
  <si>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</si>
  <si>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</si>
  <si>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</si>
  <si>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</si>
  <si>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</si>
  <si>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</si>
  <si>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</si>
  <si>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</si>
  <si>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</si>
  <si>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</si>
  <si>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</si>
  <si>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</si>
  <si>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</si>
  <si>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</si>
  <si>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</si>
  <si>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</si>
  <si>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</si>
  <si>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</si>
  <si>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</si>
  <si>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</si>
  <si>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</si>
  <si>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</si>
  <si>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</si>
  <si>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</si>
  <si>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</si>
  <si>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</si>
  <si>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</si>
  <si>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</si>
  <si>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</si>
  <si>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</si>
  <si>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</si>
  <si>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</si>
  <si>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</si>
  <si>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</si>
  <si>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</si>
  <si>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</si>
  <si>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</si>
  <si>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</si>
  <si>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</si>
  <si>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</si>
  <si>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</si>
  <si>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</si>
  <si>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</si>
  <si>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</si>
  <si>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</si>
  <si>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</si>
  <si>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</si>
  <si>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</si>
  <si>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</si>
  <si>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</si>
  <si>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</si>
  <si>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</si>
  <si>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</si>
  <si>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</si>
  <si>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</si>
  <si>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</si>
  <si>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</si>
  <si>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</si>
  <si>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</si>
  <si>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</si>
  <si>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</si>
  <si>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</si>
  <si>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</si>
  <si>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</si>
  <si>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</si>
  <si>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</si>
  <si>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</si>
  <si>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</si>
  <si>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</si>
  <si>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</si>
  <si>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</si>
  <si>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</si>
  <si>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</si>
  <si>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</si>
  <si>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</si>
  <si>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</si>
  <si>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</si>
  <si>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</si>
  <si>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</si>
  <si>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</si>
  <si>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</si>
  <si>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</si>
  <si>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</si>
  <si>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</si>
  <si>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</si>
  <si>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</si>
  <si>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</si>
  <si>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</si>
  <si>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</si>
  <si>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</si>
  <si>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</si>
  <si>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</si>
  <si>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</si>
  <si>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</si>
  <si>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</si>
  <si>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</si>
  <si>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</si>
  <si>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</si>
  <si>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</si>
  <si>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</si>
  <si>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</si>
  <si>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</si>
  <si>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</si>
  <si>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</si>
  <si>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</si>
  <si>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</si>
  <si>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</si>
  <si>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</si>
  <si>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</si>
  <si>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</si>
  <si>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</si>
  <si>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</si>
  <si>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</si>
  <si>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</si>
  <si>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</si>
  <si>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</si>
  <si>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</si>
  <si>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</si>
  <si>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</si>
  <si>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</si>
  <si>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</si>
  <si>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</si>
  <si>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</si>
  <si>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</si>
  <si>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</si>
  <si>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</si>
  <si>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</si>
  <si>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</si>
  <si>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</si>
  <si>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</si>
  <si>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</si>
  <si>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</si>
  <si>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</si>
  <si>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</si>
  <si>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</si>
  <si>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</si>
  <si>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</si>
  <si>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</si>
  <si>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</si>
  <si>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</si>
  <si>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</si>
  <si>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</si>
  <si>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</si>
  <si>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</si>
  <si>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</si>
  <si>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</si>
  <si>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</si>
  <si>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</si>
  <si>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</si>
  <si>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</si>
  <si>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</si>
  <si>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</si>
  <si>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</si>
  <si>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</si>
  <si>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</si>
  <si>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</si>
  <si>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</si>
  <si>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</si>
  <si>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</si>
  <si>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</si>
  <si>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</si>
  <si>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</si>
  <si>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</si>
  <si>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</si>
  <si>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</si>
  <si>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</si>
  <si>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</si>
  <si>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</si>
  <si>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</si>
  <si>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</si>
  <si>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</si>
  <si>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</si>
  <si>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</si>
  <si>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</si>
  <si>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</si>
  <si>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</si>
  <si>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</si>
  <si>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</si>
  <si>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</si>
  <si>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</si>
  <si>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</si>
  <si>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</si>
  <si>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</si>
  <si>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</si>
  <si>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</si>
  <si>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</si>
  <si>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</si>
  <si>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</si>
  <si>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</si>
  <si>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</si>
  <si>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</si>
  <si>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</si>
  <si>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</si>
  <si>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</si>
  <si>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</si>
  <si>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</si>
  <si>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</si>
  <si>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</si>
  <si>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</si>
  <si>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</si>
  <si>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</si>
  <si>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</si>
  <si>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</si>
  <si>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</si>
  <si>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</si>
  <si>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</si>
  <si>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</si>
  <si>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</si>
  <si>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</si>
  <si>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</si>
  <si>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</si>
  <si>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</si>
  <si>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</si>
  <si>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</si>
  <si>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</si>
  <si>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</si>
  <si>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</si>
  <si>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</si>
  <si>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</si>
  <si>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</si>
  <si>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</si>
  <si>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</si>
  <si>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</si>
  <si>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</si>
  <si>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</si>
  <si>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</si>
  <si>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</si>
  <si>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</si>
  <si>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</si>
  <si>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</si>
  <si>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</si>
  <si>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</si>
  <si>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</si>
  <si>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</si>
  <si>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</si>
  <si>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</si>
  <si>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</si>
  <si>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</si>
  <si>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</si>
  <si>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</si>
  <si>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</si>
  <si>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</si>
  <si>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</si>
  <si>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</si>
  <si>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</si>
  <si>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</si>
  <si>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</si>
  <si>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</si>
  <si>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</si>
  <si>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</si>
  <si>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</si>
  <si>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</si>
  <si>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</si>
  <si>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</si>
  <si>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</si>
  <si>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</si>
  <si>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</si>
  <si>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</si>
  <si>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</si>
  <si>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</si>
  <si>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</si>
  <si>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</si>
  <si>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</si>
  <si>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</si>
  <si>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</si>
  <si>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</si>
  <si>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</si>
  <si>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</si>
  <si>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</si>
  <si>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</si>
  <si>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</si>
  <si>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</si>
  <si>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</si>
  <si>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</si>
  <si>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</si>
  <si>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</si>
  <si>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</si>
  <si>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</si>
  <si>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</si>
  <si>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</si>
  <si>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</si>
  <si>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</si>
  <si>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</si>
  <si>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</si>
  <si>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</si>
  <si>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</si>
  <si>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</si>
  <si>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</si>
  <si>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</si>
  <si>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</si>
  <si>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</si>
  <si>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</si>
  <si>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</si>
  <si>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</si>
  <si>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</si>
  <si>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</si>
  <si>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</si>
  <si>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</si>
  <si>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</si>
  <si>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</si>
  <si>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</si>
  <si>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</si>
  <si>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</si>
  <si>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</si>
  <si>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</si>
  <si>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</si>
  <si>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</si>
  <si>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</si>
  <si>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</si>
  <si>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</si>
  <si>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</si>
  <si>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</si>
  <si>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</si>
  <si>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</si>
  <si>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</si>
  <si>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</si>
  <si>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</si>
  <si>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</si>
  <si>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</si>
  <si>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</si>
  <si>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</si>
  <si>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</si>
  <si>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</si>
  <si>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</si>
  <si>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</si>
  <si>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</si>
  <si>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</si>
  <si>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</si>
  <si>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</si>
  <si>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</si>
  <si>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</si>
  <si>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</si>
  <si>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</si>
  <si>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</si>
  <si>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</si>
  <si>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</si>
  <si>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</si>
  <si>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</si>
  <si>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</si>
  <si>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</si>
  <si>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</si>
  <si>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</si>
  <si>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</si>
  <si>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</si>
  <si>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</si>
  <si>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</si>
  <si>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</si>
  <si>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</si>
  <si>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</si>
  <si>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</si>
  <si>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</si>
  <si>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</si>
  <si>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</si>
  <si>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</si>
  <si>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</si>
  <si>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</si>
  <si>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</si>
  <si>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</si>
  <si>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</si>
  <si>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</si>
  <si>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</si>
  <si>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</si>
  <si>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</si>
  <si>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</si>
  <si>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</si>
  <si>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</si>
  <si>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</si>
  <si>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</si>
  <si>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</si>
  <si>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</si>
  <si>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</si>
  <si>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</si>
  <si>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</si>
  <si>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</si>
  <si>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</si>
  <si>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</si>
  <si>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</si>
  <si>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</si>
  <si>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</si>
  <si>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</si>
  <si>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</si>
  <si>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</si>
  <si>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</si>
  <si>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</si>
  <si>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</si>
  <si>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</si>
  <si>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</si>
  <si>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</si>
  <si>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</si>
  <si>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</si>
  <si>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</si>
  <si>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</si>
  <si>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</si>
  <si>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</si>
  <si>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</si>
  <si>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</si>
  <si>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</si>
  <si>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</si>
  <si>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</si>
  <si>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</si>
  <si>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</si>
  <si>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</si>
  <si>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</si>
  <si>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</si>
  <si>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</si>
  <si>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</si>
  <si>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</si>
  <si>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</si>
  <si>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</si>
  <si>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</si>
  <si>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</si>
  <si>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</si>
  <si>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</si>
  <si>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</si>
  <si>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</si>
  <si>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</si>
  <si>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</si>
  <si>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</si>
  <si>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</si>
  <si>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</si>
  <si>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</si>
  <si>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</si>
  <si>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</si>
  <si>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</si>
  <si>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</si>
  <si>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</si>
  <si>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</si>
  <si>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</si>
  <si>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</si>
  <si>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</si>
  <si>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</si>
  <si>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</si>
  <si>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</si>
  <si>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</si>
  <si>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</si>
  <si>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</si>
  <si>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</si>
  <si>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</si>
  <si>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</si>
  <si>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</si>
  <si>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</si>
  <si>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</si>
  <si>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</si>
  <si>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</si>
  <si>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</si>
  <si>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</si>
  <si>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</si>
  <si>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</si>
  <si>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</si>
  <si>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</si>
  <si>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</si>
  <si>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</si>
  <si>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</si>
  <si>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</si>
  <si>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</si>
  <si>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</si>
  <si>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</si>
  <si>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</si>
  <si>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</si>
  <si>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</si>
  <si>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</si>
  <si>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</si>
  <si>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</si>
  <si>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</si>
  <si>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</si>
  <si>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</si>
  <si>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</si>
  <si>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</si>
  <si>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</si>
  <si>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</si>
  <si>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</si>
  <si>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</si>
  <si>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</si>
  <si>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</si>
  <si>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</si>
  <si>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</si>
  <si>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</si>
  <si>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</si>
  <si>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</si>
  <si>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</si>
  <si>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</si>
  <si>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</si>
  <si>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</si>
  <si>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</si>
  <si>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</si>
  <si>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</si>
  <si>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</si>
  <si>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</si>
  <si>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</si>
  <si>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</si>
  <si>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</si>
  <si>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</si>
  <si>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</si>
  <si>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</si>
  <si>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</si>
  <si>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</si>
  <si>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</si>
  <si>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</si>
  <si>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</si>
  <si>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</si>
  <si>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</si>
  <si>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</si>
  <si>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</si>
  <si>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</si>
  <si>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</si>
  <si>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</si>
  <si>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</si>
  <si>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</si>
  <si>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</si>
  <si>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</si>
  <si>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</si>
  <si>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</si>
  <si>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</si>
  <si>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</si>
  <si>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</si>
  <si>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</si>
  <si>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</si>
  <si>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</si>
  <si>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</si>
  <si>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</si>
  <si>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</si>
  <si>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</si>
  <si>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</si>
  <si>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</si>
  <si>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</si>
  <si>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</si>
  <si>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</si>
  <si>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</si>
  <si>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</si>
  <si>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</si>
  <si>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</si>
  <si>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</si>
  <si>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</si>
  <si>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</si>
  <si>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</si>
  <si>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</si>
  <si>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</si>
  <si>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</si>
  <si>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</si>
  <si>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</si>
  <si>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</si>
  <si>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</si>
  <si>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</si>
  <si>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</si>
  <si>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</si>
  <si>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</si>
  <si>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</si>
  <si>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</si>
  <si>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</si>
  <si>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</si>
  <si>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</si>
  <si>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</si>
  <si>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</si>
  <si>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</si>
  <si>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</si>
  <si>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</si>
  <si>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</si>
  <si>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</si>
  <si>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</si>
  <si>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</si>
  <si>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</si>
  <si>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</si>
  <si>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</si>
  <si>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</si>
  <si>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</si>
  <si>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</si>
  <si>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</si>
  <si>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</si>
  <si>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</si>
  <si>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</si>
  <si>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</si>
  <si>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</si>
  <si>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</si>
  <si>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</si>
  <si>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</si>
  <si>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</si>
  <si>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</si>
  <si>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</si>
  <si>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</si>
  <si>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</si>
  <si>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</si>
  <si>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</si>
  <si>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</si>
  <si>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</si>
  <si>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</si>
  <si>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</si>
  <si>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</si>
  <si>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</si>
  <si>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</si>
  <si>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</si>
  <si>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</si>
  <si>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</si>
  <si>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</si>
  <si>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</si>
  <si>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</si>
  <si>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</si>
  <si>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</si>
  <si>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</si>
  <si>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</si>
  <si>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</si>
  <si>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</si>
  <si>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</si>
  <si>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</si>
  <si>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</si>
  <si>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</si>
  <si>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</si>
  <si>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</si>
  <si>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</si>
  <si>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</si>
  <si>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</si>
  <si>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</si>
  <si>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</si>
  <si>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</si>
  <si>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</si>
  <si>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</si>
  <si>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</si>
  <si>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</si>
  <si>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</si>
  <si>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</si>
  <si>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</si>
  <si>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</si>
  <si>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</si>
  <si>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</si>
  <si>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</si>
  <si>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</si>
  <si>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</si>
  <si>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</si>
  <si>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</si>
  <si>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</si>
  <si>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</si>
  <si>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</si>
  <si>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</si>
  <si>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</si>
  <si>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</si>
  <si>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</si>
  <si>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</si>
  <si>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</si>
  <si>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</si>
  <si>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</si>
  <si>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</si>
  <si>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</si>
  <si>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</si>
  <si>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</si>
  <si>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</si>
  <si>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</si>
  <si>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</si>
  <si>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</si>
  <si>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</si>
  <si>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</si>
  <si>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</si>
  <si>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</si>
  <si>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</si>
  <si>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</si>
  <si>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</si>
  <si>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</si>
  <si>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</si>
  <si>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</si>
  <si>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</si>
  <si>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</si>
  <si>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</si>
  <si>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</si>
  <si>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</si>
  <si>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</si>
  <si>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</si>
  <si>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</si>
  <si>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</si>
  <si>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</si>
  <si>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</si>
  <si>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</si>
  <si>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</si>
  <si>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</si>
  <si>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</si>
  <si>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</si>
  <si>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</si>
  <si>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</si>
  <si>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</si>
  <si>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</si>
  <si>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</si>
  <si>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</si>
  <si>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</si>
  <si>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</si>
  <si>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</si>
  <si>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</si>
  <si>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</si>
  <si>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</si>
  <si>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</si>
  <si>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</si>
  <si>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</si>
  <si>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</si>
  <si>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</si>
  <si>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</si>
  <si>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</si>
  <si>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</si>
  <si>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</si>
  <si>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</si>
  <si>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</si>
  <si>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</si>
  <si>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</si>
  <si>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</si>
  <si>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</si>
  <si>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</si>
  <si>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</si>
  <si>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</si>
  <si>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</si>
  <si>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</si>
  <si>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</si>
  <si>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</si>
  <si>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</si>
  <si>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</si>
  <si>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</si>
  <si>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</si>
  <si>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</si>
  <si>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</si>
  <si>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</si>
  <si>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</si>
  <si>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</si>
  <si>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</si>
  <si>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</si>
  <si>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</si>
  <si>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</si>
  <si>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</si>
  <si>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</si>
  <si>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</si>
  <si>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</si>
  <si>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</si>
  <si>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</si>
  <si>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</si>
  <si>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</si>
  <si>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</si>
  <si>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</si>
  <si>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</si>
  <si>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</si>
  <si>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</si>
  <si>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</si>
  <si>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</si>
  <si>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</si>
  <si>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</si>
  <si>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</si>
  <si>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</si>
  <si>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</si>
  <si>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</si>
  <si>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</si>
  <si>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</si>
  <si>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</si>
  <si>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</si>
  <si>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</si>
  <si>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</si>
  <si>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</si>
  <si>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</si>
  <si>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</si>
  <si>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</si>
  <si>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</si>
  <si>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</si>
  <si>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</si>
  <si>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</si>
  <si>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</si>
  <si>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</si>
  <si>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</si>
  <si>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</si>
  <si>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</si>
  <si>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</si>
  <si>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</si>
  <si>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</si>
  <si>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</si>
  <si>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</si>
  <si>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</si>
  <si>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</si>
  <si>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</si>
  <si>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</si>
  <si>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</si>
  <si>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</si>
  <si>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</si>
  <si>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</si>
  <si>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</si>
  <si>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</si>
  <si>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</si>
  <si>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</si>
  <si>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</si>
  <si>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</si>
  <si>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</si>
  <si>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</si>
  <si>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</si>
  <si>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</si>
  <si>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</si>
  <si>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</si>
  <si>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</si>
  <si>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</si>
  <si>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</si>
  <si>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</si>
  <si>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</si>
  <si>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</si>
  <si>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</si>
  <si>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</si>
  <si>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</si>
  <si>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</si>
  <si>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</si>
  <si>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</si>
  <si>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</si>
  <si>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</si>
  <si>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</si>
  <si>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</si>
  <si>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</si>
  <si>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</si>
  <si>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</si>
  <si>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</si>
  <si>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</si>
  <si>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</si>
  <si>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</si>
  <si>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</si>
  <si>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</si>
  <si>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</si>
  <si>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</si>
  <si>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</si>
  <si>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</si>
  <si>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</si>
  <si>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</si>
  <si>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</si>
  <si>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</si>
  <si>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</si>
  <si>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</si>
  <si>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</si>
  <si>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</si>
  <si>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</si>
  <si>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</si>
  <si>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</si>
  <si>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</si>
  <si>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</si>
  <si>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</si>
  <si>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</si>
  <si>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</si>
  <si>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</si>
  <si>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</si>
  <si>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</si>
  <si>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</si>
  <si>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</si>
  <si>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</si>
  <si>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</si>
  <si>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</si>
  <si>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</si>
  <si>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</si>
  <si>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</si>
  <si>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</si>
  <si>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</si>
  <si>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</si>
  <si>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</si>
  <si>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</si>
  <si>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</si>
  <si>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</si>
  <si>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</si>
  <si>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</si>
  <si>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</si>
  <si>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</si>
  <si>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</si>
  <si>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</si>
  <si>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</si>
  <si>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</si>
  <si>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</si>
  <si>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</si>
  <si>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</si>
  <si>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</si>
  <si>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</si>
  <si>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</si>
  <si>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</si>
  <si>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</si>
  <si>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</si>
  <si>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</si>
  <si>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</si>
  <si>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</si>
  <si>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</si>
  <si>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</si>
  <si>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</si>
  <si>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</si>
  <si>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</si>
  <si>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</si>
  <si>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</si>
  <si>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</si>
  <si>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</si>
  <si>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</si>
  <si>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</si>
  <si>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</si>
  <si>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</si>
  <si>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</si>
  <si>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</si>
  <si>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</si>
  <si>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</si>
  <si>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</si>
  <si>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</si>
  <si>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</si>
  <si>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</si>
  <si>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</si>
  <si>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</si>
  <si>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</si>
  <si>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</si>
  <si>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</si>
  <si>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</si>
  <si>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</si>
  <si>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</si>
  <si>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</si>
  <si>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</si>
  <si>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</si>
  <si>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</si>
  <si>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</si>
  <si>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</si>
  <si>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</si>
  <si>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</si>
  <si>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</si>
  <si>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</si>
  <si>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</si>
  <si>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</si>
  <si>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</si>
  <si>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</si>
  <si>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</si>
  <si>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</si>
  <si>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</si>
  <si>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</si>
  <si>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</si>
  <si>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</si>
  <si>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</si>
  <si>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</si>
  <si>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</si>
  <si>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</si>
  <si>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</si>
  <si>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</si>
  <si>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</si>
  <si>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</si>
  <si>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</si>
  <si>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</si>
  <si>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</si>
  <si>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</si>
  <si>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</si>
  <si>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</si>
  <si>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</si>
  <si>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</si>
  <si>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</si>
  <si>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</si>
  <si>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</si>
  <si>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</si>
  <si>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</si>
  <si>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</si>
  <si>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</si>
  <si>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</si>
  <si>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</si>
  <si>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</si>
  <si>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</si>
  <si>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</si>
  <si>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</si>
  <si>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</si>
  <si>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</si>
  <si>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</si>
  <si>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</si>
  <si>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</si>
  <si>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</si>
  <si>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</si>
  <si>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</si>
  <si>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</si>
  <si>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</si>
  <si>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</si>
  <si>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</si>
  <si>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</si>
  <si>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</si>
  <si>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</si>
  <si>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</si>
  <si>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</si>
  <si>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</si>
  <si>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</si>
  <si>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</si>
  <si>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</si>
  <si>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</si>
  <si>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</si>
  <si>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</si>
  <si>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</si>
  <si>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</si>
  <si>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</si>
  <si>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</si>
  <si>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</si>
  <si>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</si>
  <si>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</si>
  <si>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</si>
  <si>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</si>
  <si>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</si>
  <si>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</si>
  <si>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</si>
  <si>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</si>
  <si>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</si>
  <si>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</si>
  <si>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</si>
  <si>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</si>
  <si>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</si>
  <si>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</si>
  <si>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</si>
  <si>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</si>
  <si>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</si>
  <si>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</si>
  <si>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</si>
  <si>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</si>
  <si>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</si>
  <si>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</si>
  <si>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</si>
  <si>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</si>
  <si>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</si>
  <si>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</si>
  <si>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</si>
  <si>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</si>
  <si>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</si>
  <si>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</si>
  <si>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</si>
  <si>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</si>
  <si>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</si>
  <si>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</si>
  <si>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</si>
  <si>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</si>
  <si>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</si>
  <si>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</si>
  <si>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</si>
  <si>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</si>
  <si>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</si>
  <si>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</si>
  <si>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</si>
  <si>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</si>
  <si>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</si>
  <si>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</si>
  <si>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</si>
  <si>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</si>
  <si>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</si>
  <si>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</si>
  <si>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</si>
  <si>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</si>
  <si>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</si>
  <si>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</si>
  <si>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</si>
  <si>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</si>
  <si>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</si>
  <si>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</si>
  <si>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</si>
  <si>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</si>
  <si>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</si>
  <si>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</si>
  <si>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</si>
  <si>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</si>
  <si>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</si>
  <si>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</si>
  <si>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</si>
  <si>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</si>
  <si>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</si>
  <si>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</si>
  <si>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</si>
  <si>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</si>
  <si>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</si>
  <si>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</si>
  <si>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</si>
  <si>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</si>
  <si>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</si>
  <si>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</si>
  <si>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</si>
  <si>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</si>
  <si>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</si>
  <si>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</si>
  <si>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</si>
  <si>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</si>
  <si>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</si>
  <si>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</si>
  <si>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</si>
  <si>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</si>
  <si>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</si>
  <si>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</si>
  <si>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</si>
  <si>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</si>
  <si>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</si>
  <si>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</si>
  <si>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</si>
  <si>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</si>
  <si>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</si>
  <si>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</si>
  <si>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</si>
  <si>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</si>
  <si>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</si>
  <si>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</si>
  <si>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</si>
  <si>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</si>
  <si>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</si>
  <si>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</si>
  <si>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</si>
  <si>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</si>
  <si>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</si>
  <si>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</si>
  <si>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</si>
  <si>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</si>
  <si>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</si>
  <si>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</si>
  <si>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</si>
  <si>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</si>
  <si>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</si>
  <si>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</si>
  <si>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</si>
  <si>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</si>
  <si>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</si>
  <si>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</si>
  <si>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</si>
  <si>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</si>
  <si>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</si>
  <si>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</si>
  <si>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</si>
  <si>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</si>
  <si>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</si>
  <si>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</si>
  <si>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</si>
  <si>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</si>
  <si>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</si>
  <si>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</si>
  <si>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</si>
  <si>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</si>
  <si>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</si>
  <si>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</si>
  <si>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</si>
  <si>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</si>
  <si>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</si>
  <si>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</si>
  <si>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</si>
  <si>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</si>
  <si>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</si>
  <si>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</si>
  <si>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</si>
  <si>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</si>
  <si>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</si>
  <si>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</si>
  <si>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</si>
  <si>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</si>
  <si>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</si>
  <si>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</si>
  <si>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</si>
  <si>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</si>
  <si>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</si>
  <si>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</si>
  <si>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</si>
  <si>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</si>
  <si>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</si>
  <si>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</si>
  <si>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</si>
  <si>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</si>
  <si>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</si>
  <si>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</si>
  <si>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</si>
  <si>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</si>
  <si>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</si>
  <si>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</si>
  <si>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</si>
  <si>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</si>
  <si>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</si>
  <si>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</si>
  <si>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</si>
  <si>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</si>
  <si>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</si>
  <si>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</si>
  <si>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</si>
  <si>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</si>
  <si>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</si>
  <si>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</si>
  <si>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</si>
  <si>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</si>
  <si>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</si>
  <si>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</si>
  <si>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</si>
  <si>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</si>
  <si>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</si>
  <si>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</si>
  <si>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</si>
  <si>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</si>
  <si>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</si>
  <si>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</si>
  <si>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</si>
  <si>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</si>
  <si>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</si>
  <si>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</si>
  <si>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</si>
  <si>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</si>
  <si>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</si>
  <si>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</si>
  <si>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</si>
  <si>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</si>
  <si>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</si>
  <si>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</si>
  <si>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</si>
  <si>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</si>
  <si>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</si>
  <si>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</si>
  <si>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</si>
  <si>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</si>
  <si>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</si>
  <si>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</si>
  <si>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</si>
  <si>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</si>
  <si>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</si>
  <si>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</si>
  <si>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</si>
  <si>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</si>
  <si>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</si>
  <si>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</si>
  <si>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</si>
  <si>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</si>
  <si>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</si>
  <si>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</si>
  <si>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</si>
  <si>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</si>
  <si>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</si>
  <si>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</si>
  <si>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</si>
  <si>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</si>
  <si>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</si>
  <si>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</si>
  <si>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</si>
  <si>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</si>
  <si>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</si>
  <si>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</si>
  <si>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</si>
  <si>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</si>
  <si>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</si>
  <si>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</si>
  <si>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</si>
  <si>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</si>
  <si>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</si>
  <si>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</si>
  <si>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</si>
  <si>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</si>
  <si>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</si>
  <si>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</si>
  <si>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</si>
  <si>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</si>
  <si>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</si>
  <si>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</si>
  <si>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</si>
  <si>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</si>
  <si>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</si>
  <si>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</si>
  <si>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</si>
  <si>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</si>
  <si>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</si>
  <si>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</si>
  <si>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</si>
  <si>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</si>
  <si>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</si>
  <si>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</si>
  <si>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</si>
  <si>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</si>
  <si>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</si>
  <si>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</si>
  <si>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</si>
  <si>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</si>
  <si>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</si>
  <si>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</si>
  <si>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</si>
  <si>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</si>
  <si>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</si>
  <si>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</si>
  <si>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</si>
  <si>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</si>
  <si>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</si>
  <si>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</si>
  <si>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</si>
  <si>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</si>
  <si>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</si>
  <si>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</si>
  <si>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</si>
  <si>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</si>
  <si>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</si>
  <si>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</si>
  <si>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</si>
  <si>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</si>
  <si>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</si>
  <si>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</si>
  <si>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</si>
  <si>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</si>
  <si>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</si>
  <si>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</si>
  <si>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</si>
  <si>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</si>
  <si>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</si>
  <si>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</si>
  <si>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</si>
  <si>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</si>
  <si>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</si>
  <si>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</si>
  <si>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</si>
  <si>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</si>
  <si>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</si>
  <si>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</si>
  <si>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</si>
  <si>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</si>
  <si>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</si>
  <si>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</si>
  <si>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</si>
  <si>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</si>
  <si>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</si>
  <si>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</si>
  <si>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</si>
  <si>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</si>
  <si>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</si>
  <si>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</si>
  <si>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</si>
  <si>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</si>
  <si>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</si>
  <si>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</si>
  <si>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</si>
  <si>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</si>
  <si>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</si>
  <si>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</si>
  <si>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</si>
  <si>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</si>
  <si>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</si>
  <si>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</si>
  <si>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</si>
  <si>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</si>
  <si>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</si>
  <si>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</si>
  <si>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</si>
  <si>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</si>
  <si>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</si>
  <si>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</si>
  <si>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</si>
  <si>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</si>
  <si>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</si>
  <si>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</si>
  <si>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</si>
  <si>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</si>
  <si>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</si>
  <si>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</si>
  <si>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</si>
  <si>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</si>
  <si>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</si>
  <si>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</si>
  <si>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</si>
  <si>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</si>
  <si>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</si>
  <si>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</si>
  <si>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</si>
  <si>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</si>
  <si>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</si>
  <si>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</si>
  <si>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</si>
  <si>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</si>
  <si>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</si>
  <si>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</si>
  <si>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</si>
  <si>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</si>
  <si>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</si>
  <si>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</si>
  <si>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</si>
  <si>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</si>
  <si>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</si>
  <si>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</si>
  <si>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</si>
  <si>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</si>
  <si>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</si>
  <si>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</si>
  <si>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</si>
  <si>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</si>
  <si>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</si>
  <si>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</si>
  <si>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</si>
  <si>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</si>
  <si>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</si>
  <si>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</si>
  <si>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</si>
  <si>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</si>
  <si>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</si>
  <si>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</si>
  <si>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</si>
  <si>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</si>
  <si>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</si>
  <si>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</si>
  <si>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</si>
  <si>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</si>
  <si>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</si>
  <si>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</si>
  <si>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</si>
  <si>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</si>
  <si>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</si>
  <si>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</si>
  <si>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</si>
  <si>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</si>
  <si>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</si>
  <si>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</si>
  <si>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</si>
  <si>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</si>
  <si>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</si>
  <si>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</si>
  <si>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</si>
  <si>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</si>
  <si>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</si>
  <si>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</si>
  <si>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</si>
  <si>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</si>
  <si>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</si>
  <si>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</si>
  <si>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</si>
  <si>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</si>
  <si>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</si>
  <si>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</si>
  <si>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</si>
  <si>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</si>
  <si>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</si>
  <si>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</si>
  <si>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</si>
  <si>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</si>
  <si>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</si>
  <si>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</si>
  <si>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</si>
  <si>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</si>
  <si>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</si>
  <si>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</si>
  <si>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</si>
  <si>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</si>
  <si>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</si>
  <si>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</si>
  <si>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</si>
  <si>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</si>
  <si>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</si>
  <si>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</si>
  <si>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</si>
  <si>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</si>
  <si>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</si>
  <si>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</si>
  <si>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</si>
  <si>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</si>
  <si>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</si>
  <si>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</si>
  <si>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</si>
  <si>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</si>
  <si>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</si>
  <si>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</si>
  <si>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</si>
  <si>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</si>
  <si>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</si>
  <si>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</si>
  <si>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</si>
  <si>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</si>
  <si>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</si>
  <si>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</si>
  <si>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</si>
  <si>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</si>
  <si>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</si>
  <si>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</si>
  <si>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</si>
  <si>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</si>
  <si>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</si>
  <si>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</si>
  <si>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</si>
  <si>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</si>
  <si>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</si>
  <si>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</si>
  <si>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</si>
  <si>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</si>
  <si>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</si>
  <si>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</si>
  <si>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</si>
  <si>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</si>
  <si>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</si>
  <si>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</si>
  <si>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</si>
  <si>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</si>
  <si>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</si>
  <si>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</si>
  <si>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</si>
  <si>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</si>
  <si>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</si>
  <si>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</si>
  <si>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</si>
  <si>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</si>
  <si>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</si>
  <si>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</si>
  <si>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</si>
  <si>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</si>
  <si>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</si>
  <si>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</si>
  <si>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</si>
  <si>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</si>
  <si>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</si>
  <si>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</si>
  <si>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</si>
  <si>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</si>
  <si>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</si>
  <si>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</si>
  <si>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</si>
  <si>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</si>
  <si>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</si>
  <si>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</si>
  <si>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</si>
  <si>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</si>
  <si>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</si>
  <si>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</si>
  <si>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</si>
  <si>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</si>
  <si>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</si>
  <si>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</si>
  <si>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</si>
  <si>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</si>
  <si>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</si>
  <si>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</si>
  <si>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</si>
  <si>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</si>
  <si>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</si>
  <si>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</si>
  <si>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</si>
  <si>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</si>
  <si>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</si>
  <si>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</si>
  <si>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</si>
  <si>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</si>
  <si>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</si>
  <si>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</si>
  <si>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</si>
  <si>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</si>
  <si>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</si>
  <si>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</si>
  <si>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</si>
  <si>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</si>
  <si>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</si>
  <si>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</si>
  <si>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</si>
  <si>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</si>
  <si>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</si>
  <si>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</si>
  <si>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</si>
  <si>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</si>
  <si>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</si>
  <si>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</si>
  <si>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</si>
  <si>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</si>
  <si>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</si>
  <si>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</si>
  <si>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</si>
  <si>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</si>
  <si>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</si>
  <si>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</si>
  <si>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</si>
  <si>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</si>
  <si>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</si>
  <si>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</si>
  <si>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</si>
  <si>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</si>
  <si>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</si>
  <si>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</si>
  <si>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</si>
  <si>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</si>
  <si>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</si>
  <si>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</si>
  <si>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</si>
  <si>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</si>
  <si>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</si>
  <si>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</si>
  <si>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</si>
  <si>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</si>
  <si>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</si>
  <si>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</si>
  <si>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</si>
  <si>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</si>
  <si>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</si>
  <si>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</si>
  <si>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</si>
  <si>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</si>
  <si>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</si>
  <si>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</si>
  <si>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</si>
  <si>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</si>
  <si>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</si>
  <si>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</si>
  <si>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</si>
  <si>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</si>
  <si>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</si>
  <si>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</si>
  <si>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</si>
  <si>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</si>
  <si>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</si>
  <si>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</si>
  <si>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</si>
  <si>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</si>
  <si>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</si>
  <si>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</si>
  <si>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</si>
  <si>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</si>
  <si>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</si>
  <si>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</si>
  <si>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</si>
  <si>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</si>
  <si>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</si>
  <si>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</si>
  <si>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</si>
  <si>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</si>
  <si>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</si>
  <si>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</si>
  <si>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</si>
  <si>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</si>
  <si>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</si>
  <si>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</si>
  <si>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</si>
  <si>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</si>
  <si>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</si>
  <si>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</si>
  <si>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</si>
  <si>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</si>
  <si>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</si>
  <si>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</si>
  <si>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</si>
  <si>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</si>
  <si>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</si>
  <si>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</si>
  <si>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</si>
  <si>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</si>
  <si>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</si>
  <si>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</si>
  <si>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</si>
  <si>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</si>
  <si>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</si>
  <si>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</si>
  <si>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</si>
  <si>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</si>
  <si>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</si>
  <si>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</si>
  <si>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</si>
  <si>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</si>
  <si>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</si>
  <si>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</si>
  <si>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</si>
  <si>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</si>
  <si>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</si>
  <si>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</si>
  <si>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</si>
  <si>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</si>
  <si>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</si>
  <si>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</si>
  <si>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</si>
  <si>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</si>
  <si>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</si>
  <si>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</si>
  <si>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</si>
  <si>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</si>
  <si>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</si>
  <si>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</si>
  <si>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</si>
  <si>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</si>
  <si>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</si>
  <si>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</si>
  <si>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</si>
  <si>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</si>
  <si>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</si>
  <si>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</si>
  <si>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</si>
  <si>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</si>
  <si>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</si>
  <si>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</si>
  <si>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</si>
  <si>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</si>
  <si>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</si>
  <si>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</si>
  <si>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</si>
  <si>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</si>
  <si>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</si>
  <si>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</si>
  <si>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</si>
  <si>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</si>
  <si>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</si>
  <si>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</si>
  <si>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</si>
  <si>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</si>
  <si>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</si>
  <si>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</si>
  <si>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</si>
  <si>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</si>
  <si>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</si>
  <si>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</si>
  <si>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</si>
  <si>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</si>
  <si>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</si>
  <si>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</si>
  <si>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</si>
  <si>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</si>
  <si>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</si>
  <si>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</si>
  <si>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</si>
  <si>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</si>
  <si>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</si>
  <si>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</si>
  <si>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</si>
  <si>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</si>
  <si>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</si>
  <si>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</si>
  <si>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</si>
  <si>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</si>
  <si>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</si>
  <si>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</si>
  <si>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</si>
  <si>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</si>
  <si>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</si>
  <si>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</si>
  <si>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</si>
  <si>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</si>
  <si>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</si>
  <si>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</si>
  <si>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</si>
  <si>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</si>
  <si>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</si>
  <si>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</si>
  <si>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</si>
  <si>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</si>
  <si>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</si>
  <si>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</si>
  <si>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</si>
  <si>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</si>
  <si>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</si>
  <si>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</si>
  <si>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</si>
  <si>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</si>
  <si>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</si>
  <si>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</si>
  <si>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</si>
  <si>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</si>
  <si>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</si>
  <si>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</si>
  <si>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</si>
  <si>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</si>
  <si>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</si>
  <si>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</si>
  <si>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</si>
  <si>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</si>
  <si>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</si>
  <si>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</si>
  <si>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</si>
  <si>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</si>
  <si>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</si>
  <si>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</si>
  <si>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</si>
  <si>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</si>
  <si>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</si>
  <si>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</si>
  <si>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</si>
  <si>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</si>
  <si>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</si>
  <si>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</si>
  <si>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</si>
  <si>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</si>
  <si>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</si>
  <si>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</si>
  <si>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</si>
  <si>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</si>
  <si>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</si>
  <si>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</si>
  <si>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</si>
  <si>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</si>
  <si>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</si>
  <si>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</si>
  <si>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</si>
  <si>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</si>
  <si>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</si>
  <si>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</si>
  <si>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</si>
  <si>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</si>
  <si>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</si>
  <si>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</si>
  <si>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</si>
  <si>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</si>
  <si>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</si>
  <si>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</si>
  <si>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</si>
  <si>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</si>
  <si>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</si>
  <si>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</si>
  <si>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</si>
  <si>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</si>
  <si>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</si>
  <si>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</si>
  <si>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</si>
  <si>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</si>
  <si>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</si>
  <si>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</si>
  <si>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</si>
  <si>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</si>
  <si>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</si>
  <si>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</si>
  <si>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</si>
  <si>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</si>
  <si>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</si>
  <si>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</si>
  <si>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</si>
  <si>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</si>
  <si>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</si>
  <si>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</si>
  <si>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</si>
  <si>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</si>
  <si>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</si>
  <si>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</si>
  <si>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</si>
  <si>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</si>
  <si>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</si>
  <si>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</si>
  <si>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</si>
  <si>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</si>
  <si>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</si>
  <si>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</si>
  <si>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</si>
  <si>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</si>
  <si>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</si>
  <si>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</si>
  <si>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</si>
  <si>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</si>
  <si>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</si>
  <si>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</si>
  <si>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</si>
  <si>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</si>
  <si>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</si>
  <si>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</si>
  <si>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</si>
  <si>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</si>
  <si>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</si>
  <si>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</si>
  <si>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</si>
  <si>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</si>
  <si>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</si>
  <si>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</si>
  <si>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</si>
  <si>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</si>
  <si>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</si>
  <si>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</si>
  <si>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</si>
  <si>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</si>
  <si>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</si>
  <si>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</si>
  <si>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</si>
  <si>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</si>
  <si>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</si>
  <si>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</si>
  <si>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</si>
  <si>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</si>
  <si>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</si>
  <si>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</si>
  <si>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</si>
  <si>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</si>
  <si>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</si>
  <si>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</si>
  <si>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</si>
  <si>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</si>
  <si>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</si>
  <si>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</si>
  <si>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</si>
  <si>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</si>
  <si>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</si>
  <si>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</si>
  <si>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</si>
  <si>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</si>
  <si>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</si>
  <si>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</si>
  <si>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</si>
  <si>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</si>
  <si>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</si>
  <si>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</si>
  <si>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</si>
  <si>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</si>
  <si>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</si>
  <si>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</si>
  <si>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</si>
  <si>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</si>
  <si>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</si>
  <si>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</si>
  <si>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</si>
  <si>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</si>
  <si>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</si>
  <si>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</si>
  <si>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</si>
  <si>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</si>
  <si>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</si>
  <si>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</si>
  <si>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</si>
  <si>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</si>
  <si>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</si>
  <si>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</si>
  <si>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</si>
  <si>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</si>
  <si>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</si>
  <si>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</si>
  <si>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</si>
  <si>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</si>
  <si>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</si>
  <si>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</si>
  <si>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</si>
  <si>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</si>
  <si>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</si>
  <si>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</si>
  <si>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</si>
  <si>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</si>
  <si>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</si>
  <si>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</si>
  <si>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</si>
  <si>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</si>
  <si>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</si>
  <si>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</si>
  <si>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</si>
  <si>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</si>
  <si>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</si>
  <si>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</si>
  <si>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</si>
  <si>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</si>
  <si>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</si>
  <si>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</si>
  <si>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</si>
  <si>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</si>
  <si>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</si>
  <si>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</si>
  <si>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</si>
  <si>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</si>
  <si>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</si>
  <si>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</si>
  <si>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</si>
  <si>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</si>
  <si>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</si>
  <si>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</si>
  <si>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</si>
  <si>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</si>
  <si>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</si>
  <si>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</si>
  <si>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</si>
  <si>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</si>
  <si>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</si>
  <si>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</si>
  <si>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</si>
  <si>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</si>
  <si>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</si>
  <si>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</si>
  <si>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</si>
  <si>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</si>
  <si>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</si>
  <si>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</si>
  <si>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</si>
  <si>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</si>
  <si>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</si>
  <si>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</si>
  <si>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</si>
  <si>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</si>
  <si>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</si>
  <si>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</si>
  <si>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</si>
  <si>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</si>
  <si>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</si>
  <si>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</si>
  <si>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</si>
  <si>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</si>
  <si>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</si>
  <si>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</si>
  <si>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</si>
  <si>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</si>
  <si>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</si>
  <si>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</si>
  <si>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</si>
  <si>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</si>
  <si>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</si>
  <si>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</si>
  <si>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</si>
  <si>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</si>
  <si>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</si>
  <si>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</si>
  <si>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</si>
  <si>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</si>
  <si>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</si>
  <si>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</si>
  <si>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</si>
  <si>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</si>
  <si>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</si>
  <si>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</si>
  <si>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</si>
  <si>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</si>
  <si>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</si>
  <si>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</si>
  <si>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</si>
  <si>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</si>
  <si>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</si>
  <si>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</si>
  <si>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</si>
  <si>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</si>
  <si>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</si>
  <si>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</si>
  <si>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</si>
  <si>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</si>
  <si>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</si>
  <si>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</si>
  <si>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</si>
  <si>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</si>
  <si>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</si>
  <si>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</si>
  <si>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</si>
  <si>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</si>
  <si>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</si>
  <si>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</si>
  <si>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</si>
  <si>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</si>
  <si>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</si>
  <si>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</si>
  <si>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</si>
  <si>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</si>
  <si>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</si>
  <si>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</si>
  <si>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</si>
  <si>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</si>
  <si>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</si>
  <si>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</si>
  <si>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</si>
  <si>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</si>
  <si>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</si>
  <si>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</si>
  <si>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</si>
  <si>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</si>
  <si>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</si>
  <si>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</si>
  <si>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</si>
  <si>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</si>
  <si>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</si>
  <si>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</si>
  <si>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</si>
  <si>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</si>
  <si>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</si>
  <si>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</si>
  <si>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</si>
  <si>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</si>
  <si>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</si>
  <si>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</si>
  <si>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</si>
  <si>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</si>
  <si>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</si>
  <si>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</si>
  <si>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</si>
  <si>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</si>
  <si>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</si>
  <si>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</si>
  <si>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</si>
  <si>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</si>
  <si>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</si>
  <si>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</si>
  <si>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</si>
  <si>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</si>
  <si>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</si>
  <si>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</si>
  <si>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</si>
  <si>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</si>
  <si>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</si>
  <si>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</si>
  <si>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</si>
  <si>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</si>
  <si>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</si>
  <si>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</si>
  <si>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</si>
  <si>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</si>
  <si>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</si>
  <si>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</si>
  <si>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</si>
  <si>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</si>
  <si>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</si>
  <si>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</si>
  <si>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</si>
  <si>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</si>
  <si>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</si>
  <si>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</si>
  <si>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</si>
  <si>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</si>
  <si>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</si>
  <si>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</si>
  <si>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</si>
  <si>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</si>
  <si>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</si>
  <si>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</si>
  <si>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</si>
  <si>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</si>
  <si>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</si>
  <si>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</si>
  <si>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</si>
  <si>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</si>
  <si>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</si>
  <si>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</si>
  <si>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</si>
  <si>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</si>
  <si>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</si>
  <si>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</si>
  <si>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</si>
  <si>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</si>
  <si>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</si>
  <si>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</si>
  <si>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</si>
  <si>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</si>
  <si>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</si>
  <si>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</si>
  <si>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</si>
  <si>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</si>
  <si>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</si>
  <si>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</si>
  <si>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</si>
  <si>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</si>
  <si>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</si>
  <si>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</si>
  <si>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</si>
  <si>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</si>
  <si>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</si>
  <si>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</si>
  <si>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</si>
  <si>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</si>
  <si>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</si>
  <si>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</si>
  <si>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</si>
  <si>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</si>
  <si>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</si>
  <si>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</si>
  <si>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</si>
  <si>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</si>
  <si>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</si>
  <si>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</si>
  <si>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</si>
  <si>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</si>
  <si>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</si>
  <si>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</si>
  <si>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</si>
  <si>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</si>
  <si>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</si>
  <si>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</si>
  <si>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</si>
  <si>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</si>
  <si>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</si>
  <si>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</si>
  <si>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</si>
  <si>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</si>
  <si>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</si>
  <si>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</si>
  <si>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</si>
  <si>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</si>
  <si>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</si>
  <si>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</si>
  <si>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</si>
  <si>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</si>
  <si>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</si>
  <si>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</si>
  <si>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</si>
  <si>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</si>
  <si>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</si>
  <si>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</si>
  <si>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</si>
  <si>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</si>
  <si>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</si>
  <si>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</si>
  <si>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</si>
  <si>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</si>
  <si>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</si>
  <si>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</si>
  <si>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</si>
  <si>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</si>
  <si>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</si>
  <si>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</si>
  <si>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</si>
  <si>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</si>
  <si>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</si>
  <si>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</si>
  <si>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</si>
  <si>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</si>
  <si>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</si>
  <si>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</si>
  <si>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</si>
  <si>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</si>
  <si>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</si>
  <si>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</si>
  <si>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</si>
  <si>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</si>
  <si>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</si>
  <si>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</si>
  <si>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</si>
  <si>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</si>
  <si>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</si>
  <si>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</si>
  <si>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</si>
  <si>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</si>
  <si>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</si>
  <si>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</si>
  <si>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</si>
  <si>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</si>
  <si>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</si>
  <si>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</si>
  <si>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</si>
  <si>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</si>
  <si>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</si>
  <si>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</si>
  <si>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</si>
  <si>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</si>
  <si>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</si>
  <si>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</si>
  <si>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</si>
  <si>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</si>
  <si>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</si>
  <si>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</si>
  <si>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</si>
  <si>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</si>
  <si>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</si>
  <si>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</si>
  <si>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</si>
  <si>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</si>
  <si>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</si>
  <si>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</si>
  <si>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</si>
  <si>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</si>
  <si>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</si>
  <si>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</si>
  <si>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</si>
  <si>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</si>
  <si>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</si>
  <si>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</si>
  <si>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</si>
  <si>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</si>
  <si>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</si>
  <si>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</si>
  <si>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</si>
  <si>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</si>
  <si>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</si>
  <si>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</si>
  <si>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</si>
  <si>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</si>
  <si>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</si>
  <si>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</si>
  <si>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</si>
  <si>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</si>
  <si>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</si>
  <si>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</si>
  <si>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</si>
  <si>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</si>
  <si>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</si>
  <si>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</si>
  <si>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</si>
  <si>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</si>
  <si>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</si>
  <si>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</si>
  <si>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</si>
  <si>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</si>
  <si>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</si>
  <si>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</si>
  <si>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</si>
  <si>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</si>
  <si>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</si>
  <si>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</si>
  <si>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</si>
  <si>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</si>
  <si>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</si>
  <si>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</si>
  <si>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</si>
  <si>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</si>
  <si>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</si>
  <si>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</si>
  <si>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</si>
  <si>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</si>
  <si>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</si>
  <si>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</si>
  <si>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</si>
  <si>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</si>
  <si>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</si>
  <si>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</si>
  <si>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</si>
  <si>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</si>
  <si>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</si>
  <si>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</si>
  <si>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</si>
  <si>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</si>
  <si>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</si>
  <si>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</si>
  <si>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</si>
  <si>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</si>
  <si>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</si>
  <si>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</si>
  <si>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</si>
  <si>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</si>
  <si>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</si>
  <si>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</si>
  <si>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</si>
  <si>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</si>
  <si>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</si>
  <si>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</si>
  <si>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</si>
  <si>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</si>
  <si>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</si>
  <si>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</si>
  <si>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</si>
  <si>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</si>
  <si>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</si>
  <si>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</si>
  <si>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</si>
  <si>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</si>
  <si>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</si>
  <si>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</si>
  <si>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</si>
  <si>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</si>
  <si>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</si>
  <si>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</si>
  <si>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</si>
  <si>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</si>
  <si>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</si>
  <si>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</si>
  <si>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</si>
  <si>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</si>
  <si>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</si>
  <si>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</si>
  <si>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</si>
  <si>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</si>
  <si>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</si>
  <si>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</si>
  <si>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</si>
  <si>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</si>
  <si>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</si>
  <si>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</si>
  <si>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</si>
  <si>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</si>
  <si>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</si>
  <si>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</si>
  <si>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</si>
  <si>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</si>
  <si>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</si>
  <si>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</si>
  <si>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</si>
  <si>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</si>
  <si>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</si>
  <si>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</si>
  <si>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</si>
  <si>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</si>
  <si>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</si>
  <si>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</si>
  <si>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</si>
  <si>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</si>
  <si>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</si>
  <si>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</si>
  <si>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</si>
  <si>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</si>
  <si>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</si>
  <si>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</si>
  <si>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</si>
  <si>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</si>
  <si>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</si>
  <si>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</si>
  <si>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</si>
  <si>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</si>
  <si>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</si>
  <si>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</si>
  <si>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</si>
  <si>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</si>
  <si>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</si>
  <si>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</si>
  <si>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</si>
  <si>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</si>
  <si>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</si>
  <si>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</si>
  <si>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</si>
  <si>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</si>
  <si>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</si>
  <si>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</si>
  <si>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</si>
  <si>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</si>
  <si>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</si>
  <si>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</si>
  <si>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</si>
  <si>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</si>
  <si>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</si>
  <si>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</si>
  <si>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</si>
  <si>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</si>
  <si>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</si>
  <si>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</si>
  <si>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</si>
  <si>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</si>
  <si>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</si>
  <si>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</si>
  <si>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</si>
  <si>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</si>
  <si>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</si>
  <si>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</si>
  <si>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</si>
  <si>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</si>
  <si>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</si>
  <si>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</si>
  <si>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</si>
  <si>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</si>
  <si>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</si>
  <si>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</si>
  <si>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</si>
  <si>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</si>
  <si>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</si>
  <si>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</si>
  <si>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</si>
  <si>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</si>
  <si>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</si>
  <si>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</si>
  <si>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</si>
  <si>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</si>
  <si>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</si>
  <si>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</si>
  <si>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</si>
  <si>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</si>
  <si>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</si>
  <si>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</si>
  <si>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</si>
  <si>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</si>
  <si>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</si>
  <si>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</si>
  <si>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</si>
  <si>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</si>
  <si>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</si>
  <si>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</si>
  <si>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</si>
  <si>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</si>
  <si>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</si>
  <si>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</si>
  <si>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</si>
  <si>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</si>
  <si>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</si>
  <si>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</si>
  <si>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</si>
  <si>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</si>
  <si>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</si>
  <si>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</si>
  <si>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</si>
  <si>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</si>
  <si>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</si>
  <si>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</si>
  <si>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</si>
  <si>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</si>
  <si>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</si>
  <si>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</si>
  <si>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</si>
  <si>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</si>
  <si>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</si>
  <si>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</si>
  <si>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</si>
  <si>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</si>
  <si>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</si>
  <si>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</si>
  <si>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</si>
  <si>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</si>
  <si>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</si>
  <si>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</si>
  <si>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</si>
  <si>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</si>
  <si>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</si>
  <si>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</si>
  <si>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</si>
  <si>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</si>
  <si>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</si>
  <si>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</si>
  <si>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</si>
  <si>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</si>
  <si>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</si>
  <si>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</si>
  <si>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 xml:space="preserve">Четвертьоборотный электропривод PS Automation psq 103 </t>
  </si>
  <si>
    <t>Электропривод PS Automation PSR-E-C45</t>
  </si>
  <si>
    <t>Сервопривод газовой заслонки AB1C/A2002-SE5 ECONEX</t>
  </si>
  <si>
    <t>Сервопривод Schimpf GmbH 01-15/30</t>
  </si>
  <si>
    <t>Сервопривод воздушной заслонки Schimpf 02-25/3000</t>
  </si>
  <si>
    <t>Quarter-turn electric drive PS Automation psq 103</t>
  </si>
  <si>
    <t>Electric drive PS Automation PSR-E-C45</t>
  </si>
  <si>
    <t>Gas damper servo AB1C/A2002-SE5 ECONEX</t>
  </si>
  <si>
    <t>Servo drive Schimpf GmbH 01-15/30</t>
  </si>
  <si>
    <t>Schimpf 02-25/3000 Air Damper Servo</t>
  </si>
  <si>
    <t>Четвертьоборотный электропривод PS Automation PSQ 103 — это интеллектуальный привод для автоматизации управления запорной арматурой с 90° поворотом штока. 
Крутящий момент	65–130 Н·м (переключаемый момент) 
Время поворота на 90°	36–72 с (настраиваемое) 
Напряжение питания	230 VAC 1~, 115 VAC 1~, 24 VAC/DC, 360–575 VAC 3~ 
Ток (номинальный/максимальный)	Зависит от напряжения: например, при 230 VAC 1~ — 0,24 А/0,31 А 
Потребляемая мощность	Зависит от напряжения и режима работы: например, при 230 VAC 1~ — 41 Вт 
Степень защиты	IP67 (по EN 60529) 
Температурный диапазон эксплуатации	От -20 °C до +60 °C 
Класс по EN ISO 22153	Класс C 
Вес (без аксессуаров)	Около 7 кг 
Материал корпуса	Алюминий 
Тип фланца	F05 + F07 (по ISO 5211)</t>
  </si>
  <si>
    <t>PS Automation GmbH (Германия)</t>
  </si>
  <si>
    <t>Сервопривод для автоматической регуляции подачи природного газа, обеспечивающий оптимальный и безопасный режим эксплуатации печей АНГЦ.</t>
  </si>
  <si>
    <t xml:space="preserve">Электропривод PS Automation PSR-E-C45 — это четвертьоборотный неполнооборотный привод, предназначенный для автоматизации управления запорной арматурой с 90° поворотом штока. 
ип электропривода. Четвертьоборотный. 
Крутящий момент. 45 Н·м. 
Время поворота на 90 градусов. 17 секунд. 
Тип ISO-фланца. F04/F05/F07. 
Напряжение питания. 24, 115, 230 В AC. 
Материал корпуса. Поликарбонат, устойчивый к УФ-излучению. 
Степень защиты. IP65. 
Класс взрывозащиты. Нет. 
Температурный диапазон эксплуатации. От -20 °C до +80 °C. 
Тип управляющего сигнала. Аналоговый. 
Номинальная мощность. 0,015–0,017 кВт. </t>
  </si>
  <si>
    <t xml:space="preserve">PS Automation GmbH (Германия). </t>
  </si>
  <si>
    <t>Марка производителя: PS Automation GmbH (Германия). 
Модель электропривода: PSQ103. 
Артикульный номер: PSQ103</t>
  </si>
  <si>
    <t xml:space="preserve">Марка: PS Automation. 
Модель: PSR-E-C45. 
Артикул (номер детали производителя): PSR-E-C45. 
Производитель: PS Automation GmbH (Германия). 
Серия: PSR-E. 
</t>
  </si>
  <si>
    <t>Сервопривод для автоматической регуляции подачи воздуха в горелку, обеспечивающий оптимальный и безопасный режим эксплуатации печей АНГЦ.</t>
  </si>
  <si>
    <t>Сервопривод газовой заслонки ECONEX AB1C/A2002-SE5 — это электрический поворотный мотор-редуктор, предназначенный для установки в промышленных и бытовых системах сгорания.
Номинальный крутящий момент	3–5 Нм
Поддерживающий крутящий момент	2,5–3 Нм
Время вращения (на 90°)	7,5; 15; 30; 60 секунд (в зависимости от конфигурации)
Угол поворота	Стандартный — 90°, опционально — от 20° до 180°
Выходной вал	Ø 10 мм
Рабочая температура	От -10 °C до +60 °C
Степень защиты	IP54 (опционально IP65)
Напряжение питания	230 В переменного тока, 50–60 Гц
Потребляемая мощность	4–7 ВА
Входной сигнал	4–20 мА или 0–10 В постоянного тока
Выходной сигнал	0–10 В постоянного тока (опционально)
Вес	~1,7 кг
Рабочий цикл	100% (непрерывный)
Крепежное отверстие	F05 и F07 (ISO 5211)
Кабельный ввод	2 × M20 × 1,5
Концевые и вспомогательные выключатели	2 концевых выключателя + 2 регулируемых вспомогательных микровыключателя со свободными электрическими контактами; номинальные параметры — 0,5 А / 48 В постоянного и переменного тока</t>
  </si>
  <si>
    <t>Модель производителя ECONEX.  
Артикул производителя — B1C/A202-SE5. 
Страна-производитель — Италия. 
Модель относится к серии AB1. 
 код HC 85011010.</t>
  </si>
  <si>
    <t>ECONEX
Италия</t>
  </si>
  <si>
    <t>Это электронный актуатор (электрический поворотный мотор-редуктор), предназначенный для использования в промышленных  системах сгорания.</t>
  </si>
  <si>
    <t>Сервопривод Schimpf 01-15/30 — это электромеханический привод, предназначенный для управления газовой заслонкой в газовых котлах и горелках.
Производитель	Schimpf (Германия) 
Тип привода	Электромеханический сервопривод 
Назначение	Управление газовой заслонкой в газовых котлах и горелках, включая двухступенчатые и модуляционные горелки 
drboiler.ru +1
Напряжение питания	24 В DC 
Ток потребления	0,52 А 
Угол поворота	90° с точностью 0,5° 
Скорость перемещения	0,22 с на 60° 
Крутящий момент	20 Н·м 
Время открытия на 90°	60 секунд 
Рабочий диапазон температур	От –20 °C до +80 °C 
Степень защиты	IP65 
prom-elec.com +1
Материал корпуса	Анодированный алюминий 
Интерфейсы управления	Цифровой/аналоговый вход, поддержка Modbus, Profibus 
Встроенный потенциометр	500 Ом (для передачи информации о положении привода) 
Защита	Встроенные схемы защиты от перегрузок и короткого замыкания 
Частота	50/60 Гц</t>
  </si>
  <si>
    <t>Назначение: управление газовой заслонкой в газовых котлах и горелках, включая двухступенчатые и модуляционные горелки</t>
  </si>
  <si>
    <t xml:space="preserve">Производитель: Schimpf. 
Страна-изготовитель: Германия. 
ID 3652098  
артикул  01-15/30. </t>
  </si>
  <si>
    <t>Schimpf
Германия</t>
  </si>
  <si>
    <t>Сервопривод воздушной заслонки Schimpf 02-25/3000 — это электромеханический механизм, предназначенный для автоматического регулирования воздушной заслонки в горелках, работающих на газе или жидком топливе
вид заслонки: воздушная; 
электропитание: 230 В, 50–60 Гц; 
мощность: 10 Вт; 
крутящий момент: 16 Н·м; 
время открытия на 90°: 30 секунд; 
класс пылевлагозащиты: IP 65; 
тип двигателя: синхронный электродвигатель переменного тока; 
угол поворота: 90° (регулируемый); 
рабочий температурный диапазон: от –20 °C до +70 °C; 
защита от короткого замыкания; 
потенциометр: 0–5 кОм (для передачи данных о положении привода); 
корпус: литой из алюминиевого сплава, защищающий электрические компоненты от механических воздействий, пыли и влаги; 
вал редуктора оснащён прямозубой шестернёй, обработанной смазкой длительного действия, не требующей техобслуживания в процессе эксплуатации.</t>
  </si>
  <si>
    <t>Марка: Schimpf (Германия). 
Модель: 02-25/3000. 
Номер детали (артикул производителя): 612254.</t>
  </si>
  <si>
    <t xml:space="preserve">Сервопривод предназначен для автоматического регулирования воздушной заслонки в горелках, работающих на газе или жидком топливе. Управление осуществляется топочной автоматикой. </t>
  </si>
  <si>
    <t>Сервопривод (следящий привод) REXROTH INDRAMAT MKE037B-144-GP0-BENN R911318206</t>
  </si>
  <si>
    <t>Servo drive (tracking drive) REXROTH INDRAMAT MKE037B-144-GP0-BENN R911318206</t>
  </si>
  <si>
    <t>артикул R911318206</t>
  </si>
  <si>
    <t>Bosch Rexroth</t>
  </si>
  <si>
    <t>Установлены в линии АПП и применяются на роликах, которые наносят краску на полосы.</t>
  </si>
  <si>
    <t xml:space="preserve">Сервопривод Siemens SQM40.255A21 </t>
  </si>
  <si>
    <t>2712200C-SE-</t>
  </si>
  <si>
    <t>Артикул: 777-101-712</t>
  </si>
  <si>
    <t>Siemens</t>
  </si>
  <si>
    <t>Сервопривод для автоматического управление с давление газа печах АПП</t>
  </si>
  <si>
    <t>Тип двигателя	Синхронный серводвигатель -
Максимальный крутящий момент-4 Н·м  
Максимальный ток-15 А 
Скорость вращения-9000 об/мин 
Ток в режиме простоя (60 K)	3,3 А 
Крутящий момент в режиме простоя	0,9 Н·м 
Константа крутящего момента-0,3 Н·м/А (при 20 °C) 
Сопротивление обмотки-3,7 Ом 
Индуктивность-2,7 мГн (при 20 °C) 
Момент инерции ротора-0,00003 кг·м² 
Диапазон рабочих температур-от 0 °C до +40 °C 
Класс защиты-IP65 (полная защита от пыли и брызг воды) 
Вес-2,5 кг 
Звуковое давление-64,3 дБ 
Ёмкость разряда-1,0 нФ 
Допускаемые радиальные силы-до 30 м/с 
Максимальная высота эксплуатации-1000 м над уровнем моря</t>
  </si>
  <si>
    <t>Сервопривод Siemens SQM40.255A21 отвечает за перемещение газовых и воздушных заслонок, регулируя поток рабочей среды при формировании сжигаемой смеси. 
Может использоваться для продувки камеры сгорания. Работает под управлением автоматики котла. Открывает заслонку на 90º за 30 секунд.  
Производитель
Siemens
Вес-1.3 кг
Мощность-7.5 Вт
Класс пылевлагозащиты-IP 54
Электропитание-220 В
Вид заслонки-воздух / газ
Время открытия на 90º-30 сек
Крутящий момент-10 Н·м
Электропитание, -220 В</t>
  </si>
  <si>
    <t>2 PC/ШТ</t>
  </si>
  <si>
    <t>2 PС/ШТ</t>
  </si>
  <si>
    <t>1 PC/ШТ</t>
  </si>
  <si>
    <t>4 PC/ШТ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</si>
</sst>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
      <sz val="8"/>
      <name val="Calibri"/>
      <family val="2"/>
      <scheme val="minor"/>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100">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6"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9" fillId="0" borderId="1" xfId="2" applyFont="1" applyBorder="1" applyAlignment="1" applyProtection="1">
      <alignment horizontal="center" vertical="center" wrapText="1"/>
      <protection locked="0"/>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47">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9</xdr:col>
      <xdr:colOff>304800</xdr:colOff>
      <xdr:row>8</xdr:row>
      <xdr:rowOff>304800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8</xdr:row>
      <xdr:rowOff>0</xdr:rowOff>
    </xdr:from>
    <xdr:to>
      <xdr:col>9</xdr:col>
      <xdr:colOff>304800</xdr:colOff>
      <xdr:row>8</xdr:row>
      <xdr:rowOff>304800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17</xdr:row>
      <xdr:rowOff>0</xdr:rowOff>
    </xdr:from>
    <xdr:to>
      <xdr:col>8</xdr:col>
      <xdr:colOff>304800</xdr:colOff>
      <xdr:row>18</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8</xdr:row>
      <xdr:rowOff>0</xdr:rowOff>
    </xdr:from>
    <xdr:to>
      <xdr:col>9</xdr:col>
      <xdr:colOff>304800</xdr:colOff>
      <xdr:row>8</xdr:row>
      <xdr:rowOff>304800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8</xdr:row>
      <xdr:rowOff>0</xdr:rowOff>
    </xdr:from>
    <xdr:to>
      <xdr:col>9</xdr:col>
      <xdr:colOff>304800</xdr:colOff>
      <xdr:row>8</xdr:row>
      <xdr:rowOff>304800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8</xdr:row>
      <xdr:rowOff>0</xdr:rowOff>
    </xdr:from>
    <xdr:to>
      <xdr:col>9</xdr:col>
      <xdr:colOff>304800</xdr:colOff>
      <xdr:row>8</xdr:row>
      <xdr:rowOff>304800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6</xdr:row>
      <xdr:rowOff>495300</xdr:rowOff>
    </xdr:to>
    <xdr:sp macro="" textlink="">
      <xdr:nvSpPr>
        <xdr:cNvPr id="8" name="AutoShape 2">
          <a:extLst>
            <a:ext uri="{FF2B5EF4-FFF2-40B4-BE49-F238E27FC236}">
              <a16:creationId xmlns:a16="http://schemas.microsoft.com/office/drawing/2014/main" id="{33C13F90-D58C-4A05-8B4F-364B13548127}"/>
            </a:ext>
          </a:extLst>
        </xdr:cNvPr>
        <xdr:cNvSpPr>
          <a:spLocks noChangeAspect="1" noChangeArrowheads="1"/>
        </xdr:cNvSpPr>
      </xdr:nvSpPr>
      <xdr:spPr bwMode="auto">
        <a:xfrm>
          <a:off x="363188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6</xdr:row>
      <xdr:rowOff>495300</xdr:rowOff>
    </xdr:to>
    <xdr:sp macro="" textlink="">
      <xdr:nvSpPr>
        <xdr:cNvPr id="9" name="AutoShape 3">
          <a:extLst>
            <a:ext uri="{FF2B5EF4-FFF2-40B4-BE49-F238E27FC236}">
              <a16:creationId xmlns:a16="http://schemas.microsoft.com/office/drawing/2014/main" id="{7966867D-1315-409C-BF55-AE50F9A911BF}"/>
            </a:ext>
          </a:extLst>
        </xdr:cNvPr>
        <xdr:cNvSpPr>
          <a:spLocks noChangeAspect="1" noChangeArrowheads="1"/>
        </xdr:cNvSpPr>
      </xdr:nvSpPr>
      <xdr:spPr bwMode="auto">
        <a:xfrm>
          <a:off x="363188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6</xdr:row>
      <xdr:rowOff>495300</xdr:rowOff>
    </xdr:to>
    <xdr:sp macro="" textlink="">
      <xdr:nvSpPr>
        <xdr:cNvPr id="10" name="AutoShape 5">
          <a:extLst>
            <a:ext uri="{FF2B5EF4-FFF2-40B4-BE49-F238E27FC236}">
              <a16:creationId xmlns:a16="http://schemas.microsoft.com/office/drawing/2014/main" id="{7E8E89A7-FE5A-43AB-BD52-882FDBF6D4F9}"/>
            </a:ext>
          </a:extLst>
        </xdr:cNvPr>
        <xdr:cNvSpPr>
          <a:spLocks noChangeAspect="1" noChangeArrowheads="1"/>
        </xdr:cNvSpPr>
      </xdr:nvSpPr>
      <xdr:spPr bwMode="auto">
        <a:xfrm>
          <a:off x="363188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6</xdr:row>
      <xdr:rowOff>495300</xdr:rowOff>
    </xdr:to>
    <xdr:sp macro="" textlink="">
      <xdr:nvSpPr>
        <xdr:cNvPr id="11" name="AutoShape 6">
          <a:extLst>
            <a:ext uri="{FF2B5EF4-FFF2-40B4-BE49-F238E27FC236}">
              <a16:creationId xmlns:a16="http://schemas.microsoft.com/office/drawing/2014/main" id="{F9E7800D-1C2D-4737-9B41-A617EDB91824}"/>
            </a:ext>
          </a:extLst>
        </xdr:cNvPr>
        <xdr:cNvSpPr>
          <a:spLocks noChangeAspect="1" noChangeArrowheads="1"/>
        </xdr:cNvSpPr>
      </xdr:nvSpPr>
      <xdr:spPr bwMode="auto">
        <a:xfrm>
          <a:off x="363188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xdr:row>
      <xdr:rowOff>0</xdr:rowOff>
    </xdr:from>
    <xdr:to>
      <xdr:col>9</xdr:col>
      <xdr:colOff>304800</xdr:colOff>
      <xdr:row>6</xdr:row>
      <xdr:rowOff>495300</xdr:rowOff>
    </xdr:to>
    <xdr:sp macro="" textlink="">
      <xdr:nvSpPr>
        <xdr:cNvPr id="12" name="AutoShape 7">
          <a:extLst>
            <a:ext uri="{FF2B5EF4-FFF2-40B4-BE49-F238E27FC236}">
              <a16:creationId xmlns:a16="http://schemas.microsoft.com/office/drawing/2014/main" id="{1E5D6707-43E9-47EE-97F3-00F75A405D7A}"/>
            </a:ext>
          </a:extLst>
        </xdr:cNvPr>
        <xdr:cNvSpPr>
          <a:spLocks noChangeAspect="1" noChangeArrowheads="1"/>
        </xdr:cNvSpPr>
      </xdr:nvSpPr>
      <xdr:spPr bwMode="auto">
        <a:xfrm>
          <a:off x="36318825"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7</xdr:row>
      <xdr:rowOff>0</xdr:rowOff>
    </xdr:from>
    <xdr:ext cx="304800" cy="5067300"/>
    <xdr:sp macro="" textlink="">
      <xdr:nvSpPr>
        <xdr:cNvPr id="13" name="AutoShape 2">
          <a:extLst>
            <a:ext uri="{FF2B5EF4-FFF2-40B4-BE49-F238E27FC236}">
              <a16:creationId xmlns:a16="http://schemas.microsoft.com/office/drawing/2014/main" id="{0BDEA362-C3AA-40C6-81FC-B626A5D7FA8D}"/>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xdr:row>
      <xdr:rowOff>0</xdr:rowOff>
    </xdr:from>
    <xdr:ext cx="304800" cy="5067300"/>
    <xdr:sp macro="" textlink="">
      <xdr:nvSpPr>
        <xdr:cNvPr id="14" name="AutoShape 3">
          <a:extLst>
            <a:ext uri="{FF2B5EF4-FFF2-40B4-BE49-F238E27FC236}">
              <a16:creationId xmlns:a16="http://schemas.microsoft.com/office/drawing/2014/main" id="{12A4231E-96AB-414D-879E-31F3CCB2C564}"/>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xdr:row>
      <xdr:rowOff>0</xdr:rowOff>
    </xdr:from>
    <xdr:ext cx="304800" cy="5067300"/>
    <xdr:sp macro="" textlink="">
      <xdr:nvSpPr>
        <xdr:cNvPr id="15" name="AutoShape 5">
          <a:extLst>
            <a:ext uri="{FF2B5EF4-FFF2-40B4-BE49-F238E27FC236}">
              <a16:creationId xmlns:a16="http://schemas.microsoft.com/office/drawing/2014/main" id="{2C5B1C00-5D44-4C71-B236-3CA531154AAA}"/>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xdr:row>
      <xdr:rowOff>0</xdr:rowOff>
    </xdr:from>
    <xdr:ext cx="304800" cy="5067300"/>
    <xdr:sp macro="" textlink="">
      <xdr:nvSpPr>
        <xdr:cNvPr id="16" name="AutoShape 6">
          <a:extLst>
            <a:ext uri="{FF2B5EF4-FFF2-40B4-BE49-F238E27FC236}">
              <a16:creationId xmlns:a16="http://schemas.microsoft.com/office/drawing/2014/main" id="{E1CF5648-7E4C-4CAF-B5AB-C5FF111E3985}"/>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xdr:row>
      <xdr:rowOff>0</xdr:rowOff>
    </xdr:from>
    <xdr:ext cx="304800" cy="5067300"/>
    <xdr:sp macro="" textlink="">
      <xdr:nvSpPr>
        <xdr:cNvPr id="17" name="AutoShape 7">
          <a:extLst>
            <a:ext uri="{FF2B5EF4-FFF2-40B4-BE49-F238E27FC236}">
              <a16:creationId xmlns:a16="http://schemas.microsoft.com/office/drawing/2014/main" id="{B1828B1A-62F6-4EEE-BE01-F8FC47066F57}"/>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xdr:row>
      <xdr:rowOff>0</xdr:rowOff>
    </xdr:from>
    <xdr:ext cx="304800" cy="5067300"/>
    <xdr:sp macro="" textlink="">
      <xdr:nvSpPr>
        <xdr:cNvPr id="18" name="AutoShape 2">
          <a:extLst>
            <a:ext uri="{FF2B5EF4-FFF2-40B4-BE49-F238E27FC236}">
              <a16:creationId xmlns:a16="http://schemas.microsoft.com/office/drawing/2014/main" id="{1DE30ABE-E70D-4A9F-9209-52C40BE8F916}"/>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xdr:row>
      <xdr:rowOff>0</xdr:rowOff>
    </xdr:from>
    <xdr:ext cx="304800" cy="5067300"/>
    <xdr:sp macro="" textlink="">
      <xdr:nvSpPr>
        <xdr:cNvPr id="19" name="AutoShape 3">
          <a:extLst>
            <a:ext uri="{FF2B5EF4-FFF2-40B4-BE49-F238E27FC236}">
              <a16:creationId xmlns:a16="http://schemas.microsoft.com/office/drawing/2014/main" id="{D737DCCC-611D-489E-A0D4-A7E10B53AB67}"/>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xdr:row>
      <xdr:rowOff>0</xdr:rowOff>
    </xdr:from>
    <xdr:ext cx="304800" cy="5067300"/>
    <xdr:sp macro="" textlink="">
      <xdr:nvSpPr>
        <xdr:cNvPr id="20" name="AutoShape 5">
          <a:extLst>
            <a:ext uri="{FF2B5EF4-FFF2-40B4-BE49-F238E27FC236}">
              <a16:creationId xmlns:a16="http://schemas.microsoft.com/office/drawing/2014/main" id="{9EC0C7E3-DD94-4E1F-B5EB-D72906F31B79}"/>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xdr:row>
      <xdr:rowOff>0</xdr:rowOff>
    </xdr:from>
    <xdr:ext cx="304800" cy="5067300"/>
    <xdr:sp macro="" textlink="">
      <xdr:nvSpPr>
        <xdr:cNvPr id="21" name="AutoShape 6">
          <a:extLst>
            <a:ext uri="{FF2B5EF4-FFF2-40B4-BE49-F238E27FC236}">
              <a16:creationId xmlns:a16="http://schemas.microsoft.com/office/drawing/2014/main" id="{768AFF43-BCC5-4BFF-96A4-80604BDE6557}"/>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xdr:row>
      <xdr:rowOff>0</xdr:rowOff>
    </xdr:from>
    <xdr:ext cx="304800" cy="5067300"/>
    <xdr:sp macro="" textlink="">
      <xdr:nvSpPr>
        <xdr:cNvPr id="22" name="AutoShape 7">
          <a:extLst>
            <a:ext uri="{FF2B5EF4-FFF2-40B4-BE49-F238E27FC236}">
              <a16:creationId xmlns:a16="http://schemas.microsoft.com/office/drawing/2014/main" id="{604DC04D-EAB5-44E2-9C28-B9AF9C4A4954}"/>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xdr:row>
      <xdr:rowOff>0</xdr:rowOff>
    </xdr:from>
    <xdr:ext cx="304800" cy="5067300"/>
    <xdr:sp macro="" textlink="">
      <xdr:nvSpPr>
        <xdr:cNvPr id="23" name="AutoShape 2">
          <a:extLst>
            <a:ext uri="{FF2B5EF4-FFF2-40B4-BE49-F238E27FC236}">
              <a16:creationId xmlns:a16="http://schemas.microsoft.com/office/drawing/2014/main" id="{FCCEBAA9-DA4E-44BB-85C1-69CE4FF76519}"/>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xdr:row>
      <xdr:rowOff>0</xdr:rowOff>
    </xdr:from>
    <xdr:ext cx="304800" cy="5067300"/>
    <xdr:sp macro="" textlink="">
      <xdr:nvSpPr>
        <xdr:cNvPr id="24" name="AutoShape 3">
          <a:extLst>
            <a:ext uri="{FF2B5EF4-FFF2-40B4-BE49-F238E27FC236}">
              <a16:creationId xmlns:a16="http://schemas.microsoft.com/office/drawing/2014/main" id="{6D173A2D-5D68-42A5-ACD9-7C75FA6FD149}"/>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xdr:row>
      <xdr:rowOff>0</xdr:rowOff>
    </xdr:from>
    <xdr:ext cx="304800" cy="5067300"/>
    <xdr:sp macro="" textlink="">
      <xdr:nvSpPr>
        <xdr:cNvPr id="25" name="AutoShape 5">
          <a:extLst>
            <a:ext uri="{FF2B5EF4-FFF2-40B4-BE49-F238E27FC236}">
              <a16:creationId xmlns:a16="http://schemas.microsoft.com/office/drawing/2014/main" id="{745BC0F4-53C3-48CA-8454-F4A3223AD420}"/>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xdr:row>
      <xdr:rowOff>0</xdr:rowOff>
    </xdr:from>
    <xdr:ext cx="304800" cy="5067300"/>
    <xdr:sp macro="" textlink="">
      <xdr:nvSpPr>
        <xdr:cNvPr id="26" name="AutoShape 6">
          <a:extLst>
            <a:ext uri="{FF2B5EF4-FFF2-40B4-BE49-F238E27FC236}">
              <a16:creationId xmlns:a16="http://schemas.microsoft.com/office/drawing/2014/main" id="{7427FA59-CD79-4095-B385-CB5FC1E86BD5}"/>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xdr:row>
      <xdr:rowOff>0</xdr:rowOff>
    </xdr:from>
    <xdr:ext cx="304800" cy="5067300"/>
    <xdr:sp macro="" textlink="">
      <xdr:nvSpPr>
        <xdr:cNvPr id="27" name="AutoShape 7">
          <a:extLst>
            <a:ext uri="{FF2B5EF4-FFF2-40B4-BE49-F238E27FC236}">
              <a16:creationId xmlns:a16="http://schemas.microsoft.com/office/drawing/2014/main" id="{6BFBDE39-B53C-46D2-93E9-6E6152FAEA98}"/>
            </a:ext>
          </a:extLst>
        </xdr:cNvPr>
        <xdr:cNvSpPr>
          <a:spLocks noChangeAspect="1" noChangeArrowheads="1"/>
        </xdr:cNvSpPr>
      </xdr:nvSpPr>
      <xdr:spPr bwMode="auto">
        <a:xfrm>
          <a:off x="28294853" y="44487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5067300"/>
    <xdr:sp macro="" textlink="">
      <xdr:nvSpPr>
        <xdr:cNvPr id="28" name="AutoShape 2">
          <a:extLst>
            <a:ext uri="{FF2B5EF4-FFF2-40B4-BE49-F238E27FC236}">
              <a16:creationId xmlns:a16="http://schemas.microsoft.com/office/drawing/2014/main" id="{6601AE8A-04CE-434B-8467-FFB33B36267B}"/>
            </a:ext>
          </a:extLst>
        </xdr:cNvPr>
        <xdr:cNvSpPr>
          <a:spLocks noChangeAspect="1" noChangeArrowheads="1"/>
        </xdr:cNvSpPr>
      </xdr:nvSpPr>
      <xdr:spPr bwMode="auto">
        <a:xfrm>
          <a:off x="28294853" y="12102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5067300"/>
    <xdr:sp macro="" textlink="">
      <xdr:nvSpPr>
        <xdr:cNvPr id="29" name="AutoShape 3">
          <a:extLst>
            <a:ext uri="{FF2B5EF4-FFF2-40B4-BE49-F238E27FC236}">
              <a16:creationId xmlns:a16="http://schemas.microsoft.com/office/drawing/2014/main" id="{59008228-414B-40E2-ABAD-2B384A49B71F}"/>
            </a:ext>
          </a:extLst>
        </xdr:cNvPr>
        <xdr:cNvSpPr>
          <a:spLocks noChangeAspect="1" noChangeArrowheads="1"/>
        </xdr:cNvSpPr>
      </xdr:nvSpPr>
      <xdr:spPr bwMode="auto">
        <a:xfrm>
          <a:off x="28294853" y="12102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5067300"/>
    <xdr:sp macro="" textlink="">
      <xdr:nvSpPr>
        <xdr:cNvPr id="30" name="AutoShape 5">
          <a:extLst>
            <a:ext uri="{FF2B5EF4-FFF2-40B4-BE49-F238E27FC236}">
              <a16:creationId xmlns:a16="http://schemas.microsoft.com/office/drawing/2014/main" id="{3EA9D0D2-1498-4713-ADD6-1291E0E09326}"/>
            </a:ext>
          </a:extLst>
        </xdr:cNvPr>
        <xdr:cNvSpPr>
          <a:spLocks noChangeAspect="1" noChangeArrowheads="1"/>
        </xdr:cNvSpPr>
      </xdr:nvSpPr>
      <xdr:spPr bwMode="auto">
        <a:xfrm>
          <a:off x="28294853" y="12102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5067300"/>
    <xdr:sp macro="" textlink="">
      <xdr:nvSpPr>
        <xdr:cNvPr id="31" name="AutoShape 6">
          <a:extLst>
            <a:ext uri="{FF2B5EF4-FFF2-40B4-BE49-F238E27FC236}">
              <a16:creationId xmlns:a16="http://schemas.microsoft.com/office/drawing/2014/main" id="{8F2C0C07-F419-46BE-8FE3-C84168587F46}"/>
            </a:ext>
          </a:extLst>
        </xdr:cNvPr>
        <xdr:cNvSpPr>
          <a:spLocks noChangeAspect="1" noChangeArrowheads="1"/>
        </xdr:cNvSpPr>
      </xdr:nvSpPr>
      <xdr:spPr bwMode="auto">
        <a:xfrm>
          <a:off x="28294853" y="12102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304800" cy="5067300"/>
    <xdr:sp macro="" textlink="">
      <xdr:nvSpPr>
        <xdr:cNvPr id="32" name="AutoShape 7">
          <a:extLst>
            <a:ext uri="{FF2B5EF4-FFF2-40B4-BE49-F238E27FC236}">
              <a16:creationId xmlns:a16="http://schemas.microsoft.com/office/drawing/2014/main" id="{0170A051-B62A-47A4-A9D9-C0547D7EA00D}"/>
            </a:ext>
          </a:extLst>
        </xdr:cNvPr>
        <xdr:cNvSpPr>
          <a:spLocks noChangeAspect="1" noChangeArrowheads="1"/>
        </xdr:cNvSpPr>
      </xdr:nvSpPr>
      <xdr:spPr bwMode="auto">
        <a:xfrm>
          <a:off x="28294853" y="1210235"/>
          <a:ext cx="304800" cy="506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2</xdr:row>
      <xdr:rowOff>85725</xdr:rowOff>
    </xdr:from>
    <xdr:to>
      <xdr:col>1</xdr:col>
      <xdr:colOff>5276850</xdr:colOff>
      <xdr:row>3</xdr:row>
      <xdr:rowOff>36692</xdr:rowOff>
    </xdr:to>
    <xdr:pic>
      <xdr:nvPicPr>
        <xdr:cNvPr id="3" name="Рисунок 2">
          <a:extLst>
            <a:ext uri="{FF2B5EF4-FFF2-40B4-BE49-F238E27FC236}">
              <a16:creationId xmlns:a16="http://schemas.microsoft.com/office/drawing/2014/main" id="{3EFBF62B-C1AE-475D-A7F5-746B2F8D8E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466725"/>
          <a:ext cx="5219700" cy="5151617"/>
        </a:xfrm>
        <a:prstGeom prst="rect">
          <a:avLst/>
        </a:prstGeom>
      </xdr:spPr>
    </xdr:pic>
    <xdr:clientData/>
  </xdr:twoCellAnchor>
  <xdr:twoCellAnchor editAs="oneCell">
    <xdr:from>
      <xdr:col>1</xdr:col>
      <xdr:colOff>304800</xdr:colOff>
      <xdr:row>3</xdr:row>
      <xdr:rowOff>152400</xdr:rowOff>
    </xdr:from>
    <xdr:to>
      <xdr:col>1</xdr:col>
      <xdr:colOff>5004871</xdr:colOff>
      <xdr:row>3</xdr:row>
      <xdr:rowOff>4217326</xdr:rowOff>
    </xdr:to>
    <xdr:pic>
      <xdr:nvPicPr>
        <xdr:cNvPr id="5" name="Рисунок 4">
          <a:extLst>
            <a:ext uri="{FF2B5EF4-FFF2-40B4-BE49-F238E27FC236}">
              <a16:creationId xmlns:a16="http://schemas.microsoft.com/office/drawing/2014/main" id="{BB9B1FFA-D219-4E62-859E-84045B1B1D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400" y="5353050"/>
          <a:ext cx="4700071" cy="4064926"/>
        </a:xfrm>
        <a:prstGeom prst="rect">
          <a:avLst/>
        </a:prstGeom>
      </xdr:spPr>
    </xdr:pic>
    <xdr:clientData/>
  </xdr:twoCellAnchor>
  <xdr:twoCellAnchor editAs="oneCell">
    <xdr:from>
      <xdr:col>1</xdr:col>
      <xdr:colOff>380999</xdr:colOff>
      <xdr:row>4</xdr:row>
      <xdr:rowOff>390524</xdr:rowOff>
    </xdr:from>
    <xdr:to>
      <xdr:col>1</xdr:col>
      <xdr:colOff>4661989</xdr:colOff>
      <xdr:row>4</xdr:row>
      <xdr:rowOff>4581525</xdr:rowOff>
    </xdr:to>
    <xdr:pic>
      <xdr:nvPicPr>
        <xdr:cNvPr id="7" name="Рисунок 6">
          <a:extLst>
            <a:ext uri="{FF2B5EF4-FFF2-40B4-BE49-F238E27FC236}">
              <a16:creationId xmlns:a16="http://schemas.microsoft.com/office/drawing/2014/main" id="{967EB389-33BB-4206-BD43-58CB8A258CD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858" t="16395" b="31204"/>
        <a:stretch/>
      </xdr:blipFill>
      <xdr:spPr>
        <a:xfrm>
          <a:off x="990599" y="9867899"/>
          <a:ext cx="4280990" cy="4191001"/>
        </a:xfrm>
        <a:prstGeom prst="rect">
          <a:avLst/>
        </a:prstGeom>
      </xdr:spPr>
    </xdr:pic>
    <xdr:clientData/>
  </xdr:twoCellAnchor>
  <xdr:twoCellAnchor editAs="oneCell">
    <xdr:from>
      <xdr:col>1</xdr:col>
      <xdr:colOff>609600</xdr:colOff>
      <xdr:row>5</xdr:row>
      <xdr:rowOff>28575</xdr:rowOff>
    </xdr:from>
    <xdr:to>
      <xdr:col>1</xdr:col>
      <xdr:colOff>4391025</xdr:colOff>
      <xdr:row>5</xdr:row>
      <xdr:rowOff>3458356</xdr:rowOff>
    </xdr:to>
    <xdr:pic>
      <xdr:nvPicPr>
        <xdr:cNvPr id="9" name="Рисунок 8">
          <a:extLst>
            <a:ext uri="{FF2B5EF4-FFF2-40B4-BE49-F238E27FC236}">
              <a16:creationId xmlns:a16="http://schemas.microsoft.com/office/drawing/2014/main" id="{06164659-23EA-4B67-BA26-C3FAEF60B93E}"/>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6246" r="21736"/>
        <a:stretch/>
      </xdr:blipFill>
      <xdr:spPr>
        <a:xfrm>
          <a:off x="1219200" y="14706600"/>
          <a:ext cx="3781425" cy="3429781"/>
        </a:xfrm>
        <a:prstGeom prst="rect">
          <a:avLst/>
        </a:prstGeom>
      </xdr:spPr>
    </xdr:pic>
    <xdr:clientData/>
  </xdr:twoCellAnchor>
  <xdr:twoCellAnchor editAs="oneCell">
    <xdr:from>
      <xdr:col>1</xdr:col>
      <xdr:colOff>257175</xdr:colOff>
      <xdr:row>6</xdr:row>
      <xdr:rowOff>66675</xdr:rowOff>
    </xdr:from>
    <xdr:to>
      <xdr:col>1</xdr:col>
      <xdr:colOff>4486275</xdr:colOff>
      <xdr:row>6</xdr:row>
      <xdr:rowOff>4437242</xdr:rowOff>
    </xdr:to>
    <xdr:pic>
      <xdr:nvPicPr>
        <xdr:cNvPr id="11" name="Рисунок 10">
          <a:extLst>
            <a:ext uri="{FF2B5EF4-FFF2-40B4-BE49-F238E27FC236}">
              <a16:creationId xmlns:a16="http://schemas.microsoft.com/office/drawing/2014/main" id="{3146AD47-BA76-4122-96B7-99AAA07973F2}"/>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3283" r="22305"/>
        <a:stretch/>
      </xdr:blipFill>
      <xdr:spPr>
        <a:xfrm>
          <a:off x="866775" y="18249900"/>
          <a:ext cx="4229100" cy="4370567"/>
        </a:xfrm>
        <a:prstGeom prst="rect">
          <a:avLst/>
        </a:prstGeom>
      </xdr:spPr>
    </xdr:pic>
    <xdr:clientData/>
  </xdr:twoCellAnchor>
  <xdr:twoCellAnchor editAs="oneCell">
    <xdr:from>
      <xdr:col>1</xdr:col>
      <xdr:colOff>171450</xdr:colOff>
      <xdr:row>0</xdr:row>
      <xdr:rowOff>19050</xdr:rowOff>
    </xdr:from>
    <xdr:to>
      <xdr:col>1</xdr:col>
      <xdr:colOff>5595586</xdr:colOff>
      <xdr:row>0</xdr:row>
      <xdr:rowOff>4083976</xdr:rowOff>
    </xdr:to>
    <xdr:pic>
      <xdr:nvPicPr>
        <xdr:cNvPr id="8" name="Рисунок 7">
          <a:extLst>
            <a:ext uri="{FF2B5EF4-FFF2-40B4-BE49-F238E27FC236}">
              <a16:creationId xmlns:a16="http://schemas.microsoft.com/office/drawing/2014/main" id="{055F4845-3606-46C0-9581-6F39EC1353E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81050" y="19050"/>
          <a:ext cx="5424136" cy="4064926"/>
        </a:xfrm>
        <a:prstGeom prst="rect">
          <a:avLst/>
        </a:prstGeom>
      </xdr:spPr>
    </xdr:pic>
    <xdr:clientData/>
  </xdr:twoCellAnchor>
  <xdr:twoCellAnchor editAs="oneCell">
    <xdr:from>
      <xdr:col>1</xdr:col>
      <xdr:colOff>409575</xdr:colOff>
      <xdr:row>1</xdr:row>
      <xdr:rowOff>104775</xdr:rowOff>
    </xdr:from>
    <xdr:to>
      <xdr:col>1</xdr:col>
      <xdr:colOff>5404104</xdr:colOff>
      <xdr:row>1</xdr:row>
      <xdr:rowOff>3609975</xdr:rowOff>
    </xdr:to>
    <xdr:pic>
      <xdr:nvPicPr>
        <xdr:cNvPr id="10" name="Рисунок 9">
          <a:extLst>
            <a:ext uri="{FF2B5EF4-FFF2-40B4-BE49-F238E27FC236}">
              <a16:creationId xmlns:a16="http://schemas.microsoft.com/office/drawing/2014/main" id="{1C1D3ED6-5CE7-42F9-8362-DB6AA67C8AD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19175" y="4257675"/>
          <a:ext cx="4994529" cy="3505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65">
  <autoFilter ref="D1:J820" xr:uid="{EBC0A310-0C81-43D5-A348-4609CFCF2269}"/>
  <tableColumns count="7">
    <tableColumn id="1" xr3:uid="{B7172C50-36C5-4BC5-B6D0-0EB7BD465411}" name="Код группы" dataDxfId="64"/>
    <tableColumn id="2" xr3:uid="{F5C2F942-8EC3-4E4C-94C0-3465A2B18E68}" name="Наименование группы" dataDxfId="63"/>
    <tableColumn id="3" xr3:uid="{9FAEC090-7C50-47B3-BDD9-672357DE8DB0}" name="Код ГЗ - Наименование" dataDxfId="62"/>
    <tableColumn id="4" xr3:uid="{41742CE7-1C81-4F20-AA88-153B6F03C0DE}" name="№" dataDxfId="61"/>
    <tableColumn id="5" xr3:uid="{4B2E16CC-F46F-4B6C-8AA2-664FA8445711}" name="Код подгруппы" dataDxfId="60">
      <calculatedColumnFormula>$D$775&amp;"."&amp;G2</calculatedColumnFormula>
    </tableColumn>
    <tableColumn id="6" xr3:uid="{CDE38705-0968-4682-8F5F-3E6DE29DA680}" name="Наименование подгруппы" dataDxfId="59"/>
    <tableColumn id="7" xr3:uid="{41AC4774-D33B-4BA8-A6AD-E7CE3FDFD6BE}" name="Код ПГЗ - Наименование" dataDxfId="5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J18"/>
  <sheetViews>
    <sheetView tabSelected="1" zoomScale="85" zoomScaleNormal="85" workbookViewId="0">
      <pane ySplit="1" topLeftCell="A2" activePane="bottomLeft" state="frozen"/>
      <selection activeCell="F1" sqref="F1"/>
      <selection pane="bottomLeft" activeCell="B4" sqref="B4"/>
    </sheetView>
  </sheetViews>
  <sheetFormatPr defaultRowHeight="15" x14ac:dyDescent="0.25"/>
  <cols>
    <col min="1" max="1" width="7.85546875" style="21" customWidth="1"/>
    <col min="2" max="2" width="33.140625" style="21" customWidth="1"/>
    <col min="3" max="4" width="30.7109375" style="21" customWidth="1"/>
    <col min="5" max="5" width="191.140625" style="21" customWidth="1"/>
    <col min="6" max="8" width="30.7109375" style="21" customWidth="1"/>
    <col min="9" max="9" width="38.42578125" style="21" customWidth="1"/>
    <col min="10" max="10" width="30.7109375" style="21" customWidth="1"/>
  </cols>
  <sheetData>
    <row r="1" spans="1:10" s="22" customFormat="1" ht="42.75" x14ac:dyDescent="0.25">
      <c r="A1" s="87" t="s">
        <v>0</v>
      </c>
      <c r="B1" s="87" t="s">
        <v>1854</v>
      </c>
      <c r="C1" s="87" t="s">
        <v>109</v>
      </c>
      <c r="D1" s="87" t="s">
        <v>110</v>
      </c>
      <c r="E1" s="87" t="s">
        <v>111</v>
      </c>
      <c r="F1" s="87" t="s">
        <v>108</v>
      </c>
      <c r="G1" s="87" t="s">
        <v>113</v>
      </c>
      <c r="H1" s="87" t="s">
        <v>112</v>
      </c>
      <c r="I1" s="87" t="s">
        <v>1</v>
      </c>
      <c r="J1" s="87" t="s">
        <v>3400</v>
      </c>
    </row>
    <row r="2" spans="1:10" s="23" customFormat="1" ht="26.25" customHeight="1" x14ac:dyDescent="0.25">
      <c r="A2" s="88">
        <v>1</v>
      </c>
      <c r="B2" s="88">
        <v>2</v>
      </c>
      <c r="C2" s="88">
        <v>4</v>
      </c>
      <c r="D2" s="88">
        <v>5</v>
      </c>
      <c r="E2" s="88">
        <v>13</v>
      </c>
      <c r="F2" s="88">
        <v>14</v>
      </c>
      <c r="G2" s="88">
        <v>15</v>
      </c>
      <c r="H2" s="88">
        <v>16</v>
      </c>
      <c r="I2" s="88">
        <v>18</v>
      </c>
      <c r="J2" s="88">
        <v>21</v>
      </c>
    </row>
    <row r="3" spans="1:10" s="23" customFormat="1" ht="26.25" customHeight="1" x14ac:dyDescent="0.25">
      <c r="A3" s="88"/>
      <c r="B3" s="89" t="s">
        <v>3401</v>
      </c>
      <c r="C3" s="90" t="s">
        <v>3527</v>
      </c>
      <c r="D3" s="90" t="s">
        <v>3527</v>
      </c>
      <c r="E3" s="90" t="s">
        <v>3527</v>
      </c>
      <c r="F3" s="90" t="s">
        <v>3527</v>
      </c>
      <c r="G3" s="90" t="s">
        <v>3527</v>
      </c>
      <c r="H3" s="89" t="s">
        <v>3401</v>
      </c>
      <c r="I3" s="90" t="s">
        <v>3527</v>
      </c>
      <c r="J3" s="90" t="s">
        <v>3527</v>
      </c>
    </row>
    <row r="4" spans="1:10" s="96" customFormat="1" ht="255" x14ac:dyDescent="0.25">
      <c r="A4" s="95">
        <v>1</v>
      </c>
      <c r="B4" s="95" t="s">
        <v>1413</v>
      </c>
      <c r="C4" s="99" t="s">
        <v>6765</v>
      </c>
      <c r="D4" s="99" t="s">
        <v>6766</v>
      </c>
      <c r="E4" s="95" t="s">
        <v>6775</v>
      </c>
      <c r="F4" s="95" t="s">
        <v>6767</v>
      </c>
      <c r="G4" s="99" t="s">
        <v>6768</v>
      </c>
      <c r="H4" s="99" t="s">
        <v>6503</v>
      </c>
      <c r="I4" s="95" t="s">
        <v>6769</v>
      </c>
      <c r="J4" s="95" t="s">
        <v>6777</v>
      </c>
    </row>
    <row r="5" spans="1:10" s="96" customFormat="1" ht="180" x14ac:dyDescent="0.25">
      <c r="A5" s="98">
        <v>2</v>
      </c>
      <c r="B5" s="95" t="s">
        <v>1413</v>
      </c>
      <c r="C5" s="99" t="s">
        <v>6770</v>
      </c>
      <c r="D5" s="98" t="s">
        <v>6771</v>
      </c>
      <c r="E5" s="95" t="s">
        <v>6776</v>
      </c>
      <c r="F5" s="95" t="s">
        <v>6772</v>
      </c>
      <c r="G5" s="99" t="s">
        <v>6773</v>
      </c>
      <c r="H5" s="99" t="s">
        <v>6503</v>
      </c>
      <c r="I5" s="95" t="s">
        <v>6774</v>
      </c>
      <c r="J5" s="95" t="s">
        <v>6777</v>
      </c>
    </row>
    <row r="6" spans="1:10" s="96" customFormat="1" ht="180" x14ac:dyDescent="0.25">
      <c r="A6" s="91">
        <v>3</v>
      </c>
      <c r="B6" s="95" t="s">
        <v>1413</v>
      </c>
      <c r="C6" s="92" t="s">
        <v>6736</v>
      </c>
      <c r="D6" s="92" t="s">
        <v>6741</v>
      </c>
      <c r="E6" s="91" t="s">
        <v>6746</v>
      </c>
      <c r="F6" s="91" t="s">
        <v>6751</v>
      </c>
      <c r="G6" s="92" t="s">
        <v>6747</v>
      </c>
      <c r="H6" s="92" t="s">
        <v>6503</v>
      </c>
      <c r="I6" s="91" t="s">
        <v>6748</v>
      </c>
      <c r="J6" s="95" t="s">
        <v>6777</v>
      </c>
    </row>
    <row r="7" spans="1:10" s="96" customFormat="1" ht="180" x14ac:dyDescent="0.25">
      <c r="A7" s="91">
        <v>4</v>
      </c>
      <c r="B7" s="95" t="s">
        <v>1413</v>
      </c>
      <c r="C7" s="92" t="s">
        <v>6737</v>
      </c>
      <c r="D7" s="92" t="s">
        <v>6742</v>
      </c>
      <c r="E7" s="91" t="s">
        <v>6749</v>
      </c>
      <c r="F7" s="91" t="s">
        <v>6752</v>
      </c>
      <c r="G7" s="92" t="s">
        <v>6750</v>
      </c>
      <c r="H7" s="92" t="s">
        <v>6503</v>
      </c>
      <c r="I7" s="91" t="s">
        <v>6753</v>
      </c>
      <c r="J7" s="91" t="s">
        <v>6780</v>
      </c>
    </row>
    <row r="8" spans="1:10" s="96" customFormat="1" ht="270" x14ac:dyDescent="0.25">
      <c r="A8" s="91">
        <v>5</v>
      </c>
      <c r="B8" s="95" t="s">
        <v>1413</v>
      </c>
      <c r="C8" s="92" t="s">
        <v>6738</v>
      </c>
      <c r="D8" s="92" t="s">
        <v>6743</v>
      </c>
      <c r="E8" s="91" t="s">
        <v>6754</v>
      </c>
      <c r="F8" s="91" t="s">
        <v>6755</v>
      </c>
      <c r="G8" s="92" t="s">
        <v>6756</v>
      </c>
      <c r="H8" s="92" t="s">
        <v>6503</v>
      </c>
      <c r="I8" s="91" t="s">
        <v>6757</v>
      </c>
      <c r="J8" s="91" t="s">
        <v>6779</v>
      </c>
    </row>
    <row r="9" spans="1:10" s="96" customFormat="1" ht="285" x14ac:dyDescent="0.25">
      <c r="A9" s="91">
        <v>6</v>
      </c>
      <c r="B9" s="95" t="s">
        <v>1413</v>
      </c>
      <c r="C9" s="92" t="s">
        <v>6739</v>
      </c>
      <c r="D9" s="92" t="s">
        <v>6744</v>
      </c>
      <c r="E9" s="91" t="s">
        <v>6758</v>
      </c>
      <c r="F9" s="91" t="s">
        <v>6760</v>
      </c>
      <c r="G9" s="92" t="s">
        <v>6761</v>
      </c>
      <c r="H9" s="92" t="s">
        <v>6503</v>
      </c>
      <c r="I9" s="91" t="s">
        <v>6759</v>
      </c>
      <c r="J9" s="95" t="s">
        <v>6778</v>
      </c>
    </row>
    <row r="10" spans="1:10" s="96" customFormat="1" ht="225" x14ac:dyDescent="0.25">
      <c r="A10" s="91">
        <v>7</v>
      </c>
      <c r="B10" s="95" t="s">
        <v>1413</v>
      </c>
      <c r="C10" s="92" t="s">
        <v>6740</v>
      </c>
      <c r="D10" s="92" t="s">
        <v>6745</v>
      </c>
      <c r="E10" s="91" t="s">
        <v>6762</v>
      </c>
      <c r="F10" s="91" t="s">
        <v>6763</v>
      </c>
      <c r="G10" s="92" t="s">
        <v>6761</v>
      </c>
      <c r="H10" s="92" t="s">
        <v>6503</v>
      </c>
      <c r="I10" s="91" t="s">
        <v>6764</v>
      </c>
      <c r="J10" s="95" t="s">
        <v>6777</v>
      </c>
    </row>
    <row r="18" spans="9:9" x14ac:dyDescent="0.25">
      <c r="I18"/>
    </row>
  </sheetData>
  <phoneticPr fontId="24" type="noConversion"/>
  <conditionalFormatting sqref="C9:D10 C7:C8 C6:D6">
    <cfRule type="expression" dxfId="146" priority="201" stopIfTrue="1">
      <formula>IF(#REF!="No Color",TRUE,FALSE)</formula>
    </cfRule>
    <cfRule type="expression" dxfId="145" priority="202" stopIfTrue="1">
      <formula>IF(#REF!="Red",TRUE,FALSE)</formula>
    </cfRule>
    <cfRule type="expression" dxfId="144" priority="203" stopIfTrue="1">
      <formula>IF(#REF!="Green",TRUE,FALSE)</formula>
    </cfRule>
  </conditionalFormatting>
  <conditionalFormatting sqref="G6:H10">
    <cfRule type="expression" dxfId="143" priority="198" stopIfTrue="1">
      <formula>IF(#REF!="No Color",TRUE,FALSE)</formula>
    </cfRule>
    <cfRule type="expression" dxfId="142" priority="199" stopIfTrue="1">
      <formula>IF(#REF!="Red",TRUE,FALSE)</formula>
    </cfRule>
    <cfRule type="expression" dxfId="141" priority="200" stopIfTrue="1">
      <formula>IF(#REF!="Green",TRUE,FALSE)</formula>
    </cfRule>
  </conditionalFormatting>
  <conditionalFormatting sqref="D7:D8">
    <cfRule type="expression" dxfId="140" priority="34" stopIfTrue="1">
      <formula>IF(#REF!="No Color",TRUE,FALSE)</formula>
    </cfRule>
    <cfRule type="expression" dxfId="139" priority="35" stopIfTrue="1">
      <formula>IF(#REF!="Red",TRUE,FALSE)</formula>
    </cfRule>
    <cfRule type="expression" dxfId="138" priority="36" stopIfTrue="1">
      <formula>IF(#REF!="Green",TRUE,FALSE)</formula>
    </cfRule>
  </conditionalFormatting>
  <conditionalFormatting sqref="C4:D4">
    <cfRule type="expression" dxfId="137" priority="31" stopIfTrue="1">
      <formula>IF(#REF!="No Color",TRUE,FALSE)</formula>
    </cfRule>
    <cfRule type="expression" dxfId="136" priority="32" stopIfTrue="1">
      <formula>IF(#REF!="Red",TRUE,FALSE)</formula>
    </cfRule>
    <cfRule type="expression" dxfId="135" priority="33" stopIfTrue="1">
      <formula>IF(#REF!="Green",TRUE,FALSE)</formula>
    </cfRule>
  </conditionalFormatting>
  <conditionalFormatting sqref="G4:H4">
    <cfRule type="expression" dxfId="134" priority="28" stopIfTrue="1">
      <formula>IF(#REF!="No Color",TRUE,FALSE)</formula>
    </cfRule>
    <cfRule type="expression" dxfId="133" priority="29" stopIfTrue="1">
      <formula>IF(#REF!="Red",TRUE,FALSE)</formula>
    </cfRule>
    <cfRule type="expression" dxfId="132" priority="30" stopIfTrue="1">
      <formula>IF(#REF!="Green",TRUE,FALSE)</formula>
    </cfRule>
  </conditionalFormatting>
  <conditionalFormatting sqref="C5">
    <cfRule type="expression" dxfId="131" priority="10" stopIfTrue="1">
      <formula>IF(#REF!="No Color",TRUE,FALSE)</formula>
    </cfRule>
    <cfRule type="expression" dxfId="130" priority="11" stopIfTrue="1">
      <formula>IF(#REF!="Red",TRUE,FALSE)</formula>
    </cfRule>
    <cfRule type="expression" dxfId="129" priority="12" stopIfTrue="1">
      <formula>IF(#REF!="Green",TRUE,FALSE)</formula>
    </cfRule>
  </conditionalFormatting>
  <conditionalFormatting sqref="H5">
    <cfRule type="expression" dxfId="128" priority="7" stopIfTrue="1">
      <formula>IF(#REF!="No Color",TRUE,FALSE)</formula>
    </cfRule>
    <cfRule type="expression" dxfId="127" priority="8" stopIfTrue="1">
      <formula>IF(#REF!="Red",TRUE,FALSE)</formula>
    </cfRule>
    <cfRule type="expression" dxfId="126" priority="9" stopIfTrue="1">
      <formula>IF(#REF!="Green",TRUE,FALSE)</formula>
    </cfRule>
  </conditionalFormatting>
  <conditionalFormatting sqref="G5">
    <cfRule type="expression" dxfId="125" priority="1" stopIfTrue="1">
      <formula>IF(#REF!="No Color",TRUE,FALSE)</formula>
    </cfRule>
    <cfRule type="expression" dxfId="124" priority="2" stopIfTrue="1">
      <formula>IF(#REF!="Red",TRUE,FALSE)</formula>
    </cfRule>
    <cfRule type="expression" dxfId="123" priority="3" stopIfTrue="1">
      <formula>IF(#REF!="Green",TRUE,FALSE)</formula>
    </cfRule>
  </conditionalFormatting>
  <dataValidations xWindow="122" yWindow="638" count="6">
    <dataValidation allowBlank="1" showInputMessage="1" showErrorMessage="1" promptTitle="ВНЕСТИ НА АНГЛ.ЯЗЫКЕ" prompt="_x000a_ПРИ НЕОБХОДИМОСТИ (ЗАПЧАСТИ, ОБОРУДОВАНИЕ, КОМПЛЕКТУЮЩИЕ)" sqref="D9:D10 D6 D4" xr:uid="{DDB7EB84-F307-4189-96D4-ED47B77385DB}"/>
    <dataValidation type="list" allowBlank="1" showInputMessage="1" promptTitle="ПОИСК ПО ЧАСТИ СЛОВА" prompt="_x000a_ВВЕДИТЕ ПОЛНОЕ ИЛИ ЧАСТИЧНОЕ НАИМЕНОВАНИЕ СКП ДЛЯ ПОИСКА" sqref="B4:B10" xr:uid="{1C6A85CA-E711-4E81-85CE-931DFE86E277}">
      <formula1>СКПРУЗ</formula1>
    </dataValidation>
    <dataValidation allowBlank="1" showInputMessage="1" showErrorMessage="1" promptTitle="ВНЕСТИ НАИМЕНОВАНИЕ ТМЦ/УСЛУГИ" prompt="_x000a_В ТОМ ВИДЕ В КОТОРОМ ОНО БУДЕТ ОТОБРАЖЕНО В 1С" sqref="C4:C10" xr:uid="{3C14221A-E5DD-4E98-8346-7A7B66C78919}"/>
    <dataValidation allowBlank="1" showInputMessage="1" showErrorMessage="1" promptTitle="ВНЕСТИ ТЕХ ДАННЫЕ" prompt="_x000a_МИНИМАЛЬНЫЕ, НО ДОСТАТОЧНЫЕ" sqref="E4:E10" xr:uid="{4F39F4A4-7CD3-43FB-A0D6-79CC84D4682B}"/>
    <dataValidation allowBlank="1" showInputMessage="1" showErrorMessage="1" promptTitle="ВНЕСТИ ПРОИЗВОДИТЕЛЯ" prompt="_x000a_ЕСЛИ ИМЕЕТСЯ, ЕСЛИ НЕТ - ОСТАВИТЬ ПУСТОЙ" sqref="G4:G10" xr:uid="{78732D58-A68A-4A4D-8DB7-7AB0DF0C5FF8}"/>
    <dataValidation allowBlank="1" showInputMessage="1" showErrorMessage="1" promptTitle="ВНЕСТИ МАРКУ/АРТИКУЛ" prompt="_x000a_ЕСЛИ ИМЕЕТСЯ, ЕСЛИ НЕТ - ОСТАВИТЬ ПУСТОЙ" sqref="F4:F10" xr:uid="{A104677D-EB63-4204-97BC-D8AFD9810932}"/>
  </dataValidations>
  <pageMargins left="0.25" right="0.25" top="0.75" bottom="0.75" header="0.3" footer="0.3"/>
  <pageSetup paperSize="9" scale="32" orientation="landscape" r:id="rId1"/>
  <drawing r:id="rId2"/>
  <extLst>
    <ext xmlns:x14="http://schemas.microsoft.com/office/spreadsheetml/2009/9/main" uri="{CCE6A557-97BC-4b89-ADB6-D9C93CAAB3DF}">
      <x14:dataValidations xmlns:xm="http://schemas.microsoft.com/office/excel/2006/main" xWindow="122" yWindow="638" count="1">
        <x14:dataValidation type="list" allowBlank="1" showInputMessage="1" showErrorMessage="1" promptTitle="ВЫБРАТЬ ИЗ СПИСКА" prompt="_x000a_ПУСТАЯ СТРОКА - ЕСЛИ НЕ ЗАПОЛНЕНЫ ЯЧЕЙКИ 14 И 15_x000a__x000a_ОБЯЗАТЕЛЬНЫЙ - ЕСЛИ ЗАПОЛНЕНЫ ЯЧЕЙКИ 14 И 15 И АНАЛОГИ НЕ ПОДХОДЯТ_x000a__x000a_РЕКОМЕНДУЕМЫЙ - ЕСЛИ ЗАПОЛНЕНЫ ЯЧЕЙКИ 14 И 15 И ПОДХОДЯТ АНАЛОГИ_x000a__x000a_" xr:uid="{28F735B6-5B2C-4132-ABD4-34B1A4BE2569}">
          <x14:formula1>
            <xm:f>'общий справочник'!$R$2:$R$4</xm:f>
          </x14:formula1>
          <xm:sqref>H6:H10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908E-00B6-4C1B-BABB-32F545F9552C}">
  <dimension ref="A1:A7"/>
  <sheetViews>
    <sheetView workbookViewId="0">
      <selection activeCell="D2" sqref="D2"/>
    </sheetView>
  </sheetViews>
  <sheetFormatPr defaultRowHeight="15" x14ac:dyDescent="0.25"/>
  <cols>
    <col min="2" max="2" width="85.5703125" customWidth="1"/>
  </cols>
  <sheetData>
    <row r="1" spans="1:1" ht="327" customHeight="1" x14ac:dyDescent="0.25">
      <c r="A1">
        <v>1</v>
      </c>
    </row>
    <row r="2" spans="1:1" ht="294" customHeight="1" x14ac:dyDescent="0.25">
      <c r="A2">
        <v>2</v>
      </c>
    </row>
    <row r="3" spans="1:1" ht="409.5" customHeight="1" x14ac:dyDescent="0.25">
      <c r="A3" s="97">
        <v>3</v>
      </c>
    </row>
    <row r="4" spans="1:1" ht="336.75" customHeight="1" x14ac:dyDescent="0.25">
      <c r="A4" s="97">
        <v>4</v>
      </c>
    </row>
    <row r="5" spans="1:1" ht="409.5" customHeight="1" x14ac:dyDescent="0.25">
      <c r="A5" s="97">
        <v>5</v>
      </c>
    </row>
    <row r="6" spans="1:1" ht="276" customHeight="1" x14ac:dyDescent="0.25">
      <c r="A6" s="97">
        <v>6</v>
      </c>
    </row>
    <row r="7" spans="1:1" ht="356.25" customHeight="1" x14ac:dyDescent="0.25">
      <c r="A7" s="97">
        <v>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4" customWidth="1"/>
    <col min="3" max="3" width="3.85546875" style="86" customWidth="1"/>
    <col min="4" max="4" width="5.140625" style="2" customWidth="1"/>
    <col min="5" max="5" width="28.42578125" style="2" customWidth="1"/>
    <col min="6" max="6" width="34.5703125" style="2" customWidth="1"/>
    <col min="7" max="7" width="59.140625" style="2" customWidth="1"/>
  </cols>
  <sheetData>
    <row r="1" spans="1:7" x14ac:dyDescent="0.25">
      <c r="B1" s="83" t="s">
        <v>5307</v>
      </c>
      <c r="C1" s="84"/>
      <c r="E1" s="5" t="s">
        <v>6482</v>
      </c>
    </row>
    <row r="2" spans="1:7" x14ac:dyDescent="0.25">
      <c r="A2">
        <f>IF(ISNUMBER(SEARCH('Сервопривода (газ-воздух)'!#REF!,B2)),MAX($A$1,A1)+1,0)</f>
        <v>0</v>
      </c>
      <c r="B2" s="57" t="s">
        <v>5308</v>
      </c>
      <c r="C2" s="85"/>
      <c r="D2" s="2">
        <v>1</v>
      </c>
      <c r="E2" s="2" t="e">
        <f>VLOOKUP(D2,$A$2:$B$1175,2,0)</f>
        <v>#N/A</v>
      </c>
      <c r="G2" s="5" t="s">
        <v>6483</v>
      </c>
    </row>
    <row r="3" spans="1:7" x14ac:dyDescent="0.25">
      <c r="A3">
        <f>IF(ISNUMBER(SEARCH('Сервопривода (газ-воздух)'!#REF!,B3)),MAX($A$1,A2)+1,0)</f>
        <v>0</v>
      </c>
      <c r="B3" s="57" t="s">
        <v>5309</v>
      </c>
      <c r="C3" s="85"/>
      <c r="D3" s="2">
        <v>2</v>
      </c>
      <c r="E3" s="2" t="e">
        <f t="shared" ref="E3:E66" si="0">VLOOKUP(D3,A:B,2,0)</f>
        <v>#N/A</v>
      </c>
    </row>
    <row r="4" spans="1:7" x14ac:dyDescent="0.25">
      <c r="A4">
        <f>IF(ISNUMBER(SEARCH('Сервопривода (газ-воздух)'!#REF!,B4)),MAX($A$1,A3)+1,0)</f>
        <v>0</v>
      </c>
      <c r="B4" s="57" t="s">
        <v>5310</v>
      </c>
      <c r="C4" s="85"/>
      <c r="D4" s="2">
        <v>3</v>
      </c>
      <c r="E4" s="2" t="e">
        <f t="shared" si="0"/>
        <v>#N/A</v>
      </c>
    </row>
    <row r="5" spans="1:7" x14ac:dyDescent="0.25">
      <c r="A5">
        <f>IF(ISNUMBER(SEARCH('Сервопривода (газ-воздух)'!#REF!,B5)),MAX($A$1,A4)+1,0)</f>
        <v>0</v>
      </c>
      <c r="B5" s="57" t="s">
        <v>5311</v>
      </c>
      <c r="C5" s="85"/>
      <c r="D5" s="2">
        <v>4</v>
      </c>
      <c r="E5" s="2" t="e">
        <f t="shared" si="0"/>
        <v>#N/A</v>
      </c>
    </row>
    <row r="6" spans="1:7" ht="30" x14ac:dyDescent="0.25">
      <c r="A6">
        <f>IF(ISNUMBER(SEARCH('Сервопривода (газ-воздух)'!#REF!,B6)),MAX($A$1,A5)+1,0)</f>
        <v>0</v>
      </c>
      <c r="B6" s="57" t="s">
        <v>5312</v>
      </c>
      <c r="C6" s="85"/>
      <c r="D6" s="2">
        <v>5</v>
      </c>
      <c r="E6" s="2" t="e">
        <f t="shared" si="0"/>
        <v>#N/A</v>
      </c>
    </row>
    <row r="7" spans="1:7" ht="30" x14ac:dyDescent="0.25">
      <c r="A7">
        <f>IF(ISNUMBER(SEARCH('Сервопривода (газ-воздух)'!#REF!,B7)),MAX($A$1,A6)+1,0)</f>
        <v>0</v>
      </c>
      <c r="B7" s="57" t="s">
        <v>5313</v>
      </c>
      <c r="C7" s="85"/>
      <c r="D7" s="2">
        <v>6</v>
      </c>
      <c r="E7" s="2" t="e">
        <f t="shared" si="0"/>
        <v>#N/A</v>
      </c>
    </row>
    <row r="8" spans="1:7" ht="30" x14ac:dyDescent="0.25">
      <c r="A8">
        <f>IF(ISNUMBER(SEARCH('Сервопривода (газ-воздух)'!#REF!,B8)),MAX($A$1,A7)+1,0)</f>
        <v>0</v>
      </c>
      <c r="B8" s="57" t="s">
        <v>5314</v>
      </c>
      <c r="C8" s="85"/>
      <c r="D8" s="2">
        <v>7</v>
      </c>
      <c r="E8" s="2" t="e">
        <f t="shared" si="0"/>
        <v>#N/A</v>
      </c>
    </row>
    <row r="9" spans="1:7" ht="30" x14ac:dyDescent="0.25">
      <c r="A9">
        <f>IF(ISNUMBER(SEARCH('Сервопривода (газ-воздух)'!#REF!,B9)),MAX($A$1,A8)+1,0)</f>
        <v>0</v>
      </c>
      <c r="B9" s="57" t="s">
        <v>5315</v>
      </c>
      <c r="C9" s="85"/>
      <c r="D9" s="2">
        <v>8</v>
      </c>
      <c r="E9" s="2" t="e">
        <f t="shared" si="0"/>
        <v>#N/A</v>
      </c>
    </row>
    <row r="10" spans="1:7" x14ac:dyDescent="0.25">
      <c r="A10">
        <f>IF(ISNUMBER(SEARCH('Сервопривода (газ-воздух)'!#REF!,B10)),MAX($A$1,A9)+1,0)</f>
        <v>0</v>
      </c>
      <c r="B10" s="57" t="s">
        <v>5316</v>
      </c>
      <c r="C10" s="85"/>
      <c r="D10" s="2">
        <v>9</v>
      </c>
      <c r="E10" s="2" t="e">
        <f t="shared" si="0"/>
        <v>#N/A</v>
      </c>
    </row>
    <row r="11" spans="1:7" x14ac:dyDescent="0.25">
      <c r="A11">
        <f>IF(ISNUMBER(SEARCH('Сервопривода (газ-воздух)'!#REF!,B11)),MAX($A$1,A10)+1,0)</f>
        <v>0</v>
      </c>
      <c r="B11" s="57" t="s">
        <v>5317</v>
      </c>
      <c r="C11" s="85"/>
      <c r="D11" s="2">
        <v>10</v>
      </c>
      <c r="E11" s="2" t="e">
        <f t="shared" si="0"/>
        <v>#N/A</v>
      </c>
    </row>
    <row r="12" spans="1:7" x14ac:dyDescent="0.25">
      <c r="A12">
        <f>IF(ISNUMBER(SEARCH('Сервопривода (газ-воздух)'!#REF!,B12)),MAX($A$1,A11)+1,0)</f>
        <v>0</v>
      </c>
      <c r="B12" s="57" t="s">
        <v>5318</v>
      </c>
      <c r="C12" s="85"/>
      <c r="D12" s="2">
        <v>11</v>
      </c>
      <c r="E12" s="2" t="e">
        <f t="shared" si="0"/>
        <v>#N/A</v>
      </c>
    </row>
    <row r="13" spans="1:7" ht="30" x14ac:dyDescent="0.25">
      <c r="A13">
        <f>IF(ISNUMBER(SEARCH('Сервопривода (газ-воздух)'!#REF!,B13)),MAX($A$1,A12)+1,0)</f>
        <v>0</v>
      </c>
      <c r="B13" s="57" t="s">
        <v>5319</v>
      </c>
      <c r="C13" s="85"/>
      <c r="D13" s="2">
        <v>12</v>
      </c>
      <c r="E13" s="2" t="e">
        <f t="shared" si="0"/>
        <v>#N/A</v>
      </c>
    </row>
    <row r="14" spans="1:7" ht="30" x14ac:dyDescent="0.25">
      <c r="A14">
        <f>IF(ISNUMBER(SEARCH('Сервопривода (газ-воздух)'!#REF!,B14)),MAX($A$1,A13)+1,0)</f>
        <v>0</v>
      </c>
      <c r="B14" s="57" t="s">
        <v>5320</v>
      </c>
      <c r="C14" s="85"/>
      <c r="D14" s="2">
        <v>13</v>
      </c>
      <c r="E14" s="2" t="e">
        <f t="shared" si="0"/>
        <v>#N/A</v>
      </c>
    </row>
    <row r="15" spans="1:7" ht="30" x14ac:dyDescent="0.25">
      <c r="A15">
        <f>IF(ISNUMBER(SEARCH('Сервопривода (газ-воздух)'!#REF!,B15)),MAX($A$1,A14)+1,0)</f>
        <v>0</v>
      </c>
      <c r="B15" s="57" t="s">
        <v>5321</v>
      </c>
      <c r="C15" s="85"/>
      <c r="D15" s="2">
        <v>14</v>
      </c>
      <c r="E15" s="2" t="e">
        <f t="shared" si="0"/>
        <v>#N/A</v>
      </c>
    </row>
    <row r="16" spans="1:7" x14ac:dyDescent="0.25">
      <c r="A16">
        <f>IF(ISNUMBER(SEARCH('Сервопривода (газ-воздух)'!#REF!,B16)),MAX($A$1,A15)+1,0)</f>
        <v>0</v>
      </c>
      <c r="B16" s="57" t="s">
        <v>5322</v>
      </c>
      <c r="C16" s="85"/>
      <c r="D16" s="2">
        <v>15</v>
      </c>
      <c r="E16" s="2" t="e">
        <f t="shared" si="0"/>
        <v>#N/A</v>
      </c>
    </row>
    <row r="17" spans="1:5" x14ac:dyDescent="0.25">
      <c r="A17">
        <f>IF(ISNUMBER(SEARCH('Сервопривода (газ-воздух)'!#REF!,B17)),MAX($A$1,A16)+1,0)</f>
        <v>0</v>
      </c>
      <c r="B17" s="57" t="s">
        <v>5323</v>
      </c>
      <c r="C17" s="85"/>
      <c r="D17" s="2">
        <v>16</v>
      </c>
      <c r="E17" s="2" t="e">
        <f t="shared" si="0"/>
        <v>#N/A</v>
      </c>
    </row>
    <row r="18" spans="1:5" x14ac:dyDescent="0.25">
      <c r="A18">
        <f>IF(ISNUMBER(SEARCH('Сервопривода (газ-воздух)'!#REF!,B18)),MAX($A$1,A17)+1,0)</f>
        <v>0</v>
      </c>
      <c r="B18" s="57" t="s">
        <v>5324</v>
      </c>
      <c r="C18" s="85"/>
      <c r="D18" s="2">
        <v>17</v>
      </c>
      <c r="E18" s="2" t="e">
        <f t="shared" si="0"/>
        <v>#N/A</v>
      </c>
    </row>
    <row r="19" spans="1:5" x14ac:dyDescent="0.25">
      <c r="A19">
        <f>IF(ISNUMBER(SEARCH('Сервопривода (газ-воздух)'!#REF!,B19)),MAX($A$1,A18)+1,0)</f>
        <v>0</v>
      </c>
      <c r="B19" s="57" t="s">
        <v>5325</v>
      </c>
      <c r="C19" s="85"/>
      <c r="D19" s="2">
        <v>18</v>
      </c>
      <c r="E19" s="2" t="e">
        <f t="shared" si="0"/>
        <v>#N/A</v>
      </c>
    </row>
    <row r="20" spans="1:5" x14ac:dyDescent="0.25">
      <c r="A20">
        <f>IF(ISNUMBER(SEARCH('Сервопривода (газ-воздух)'!#REF!,B20)),MAX($A$1,A19)+1,0)</f>
        <v>0</v>
      </c>
      <c r="B20" s="57" t="s">
        <v>5326</v>
      </c>
      <c r="C20" s="85"/>
      <c r="D20" s="2">
        <v>19</v>
      </c>
      <c r="E20" s="2" t="e">
        <f t="shared" si="0"/>
        <v>#N/A</v>
      </c>
    </row>
    <row r="21" spans="1:5" x14ac:dyDescent="0.25">
      <c r="A21">
        <f>IF(ISNUMBER(SEARCH('Сервопривода (газ-воздух)'!#REF!,B21)),MAX($A$1,A20)+1,0)</f>
        <v>0</v>
      </c>
      <c r="B21" s="57" t="s">
        <v>5327</v>
      </c>
      <c r="C21" s="85"/>
      <c r="D21" s="2">
        <v>20</v>
      </c>
      <c r="E21" s="2" t="e">
        <f t="shared" si="0"/>
        <v>#N/A</v>
      </c>
    </row>
    <row r="22" spans="1:5" x14ac:dyDescent="0.25">
      <c r="A22">
        <f>IF(ISNUMBER(SEARCH('Сервопривода (газ-воздух)'!#REF!,B22)),MAX($A$1,A21)+1,0)</f>
        <v>0</v>
      </c>
      <c r="B22" s="57" t="s">
        <v>5328</v>
      </c>
      <c r="C22" s="85"/>
      <c r="D22" s="2">
        <v>21</v>
      </c>
      <c r="E22" s="2" t="e">
        <f t="shared" si="0"/>
        <v>#N/A</v>
      </c>
    </row>
    <row r="23" spans="1:5" x14ac:dyDescent="0.25">
      <c r="A23">
        <f>IF(ISNUMBER(SEARCH('Сервопривода (газ-воздух)'!#REF!,B23)),MAX($A$1,A22)+1,0)</f>
        <v>0</v>
      </c>
      <c r="B23" s="57" t="s">
        <v>5329</v>
      </c>
      <c r="C23" s="85"/>
      <c r="D23" s="2">
        <v>22</v>
      </c>
      <c r="E23" s="2" t="e">
        <f t="shared" si="0"/>
        <v>#N/A</v>
      </c>
    </row>
    <row r="24" spans="1:5" x14ac:dyDescent="0.25">
      <c r="A24">
        <f>IF(ISNUMBER(SEARCH('Сервопривода (газ-воздух)'!#REF!,B24)),MAX($A$1,A23)+1,0)</f>
        <v>0</v>
      </c>
      <c r="B24" s="57" t="s">
        <v>5330</v>
      </c>
      <c r="C24" s="85"/>
      <c r="D24" s="2">
        <v>23</v>
      </c>
      <c r="E24" s="2" t="e">
        <f t="shared" si="0"/>
        <v>#N/A</v>
      </c>
    </row>
    <row r="25" spans="1:5" ht="30" x14ac:dyDescent="0.25">
      <c r="A25">
        <f>IF(ISNUMBER(SEARCH('Сервопривода (газ-воздух)'!#REF!,B25)),MAX($A$1,A24)+1,0)</f>
        <v>0</v>
      </c>
      <c r="B25" s="57" t="s">
        <v>5331</v>
      </c>
      <c r="C25" s="85"/>
      <c r="D25" s="2">
        <v>24</v>
      </c>
      <c r="E25" s="2" t="e">
        <f t="shared" si="0"/>
        <v>#N/A</v>
      </c>
    </row>
    <row r="26" spans="1:5" ht="30" x14ac:dyDescent="0.25">
      <c r="A26">
        <f>IF(ISNUMBER(SEARCH('Сервопривода (газ-воздух)'!#REF!,B26)),MAX($A$1,A25)+1,0)</f>
        <v>0</v>
      </c>
      <c r="B26" s="57" t="s">
        <v>5332</v>
      </c>
      <c r="C26" s="85"/>
      <c r="D26" s="2">
        <v>25</v>
      </c>
      <c r="E26" s="2" t="e">
        <f t="shared" si="0"/>
        <v>#N/A</v>
      </c>
    </row>
    <row r="27" spans="1:5" ht="30" x14ac:dyDescent="0.25">
      <c r="A27">
        <f>IF(ISNUMBER(SEARCH('Сервопривода (газ-воздух)'!#REF!,B27)),MAX($A$1,A26)+1,0)</f>
        <v>0</v>
      </c>
      <c r="B27" s="57" t="s">
        <v>5333</v>
      </c>
      <c r="C27" s="85"/>
      <c r="D27" s="2">
        <v>26</v>
      </c>
      <c r="E27" s="2" t="e">
        <f t="shared" si="0"/>
        <v>#N/A</v>
      </c>
    </row>
    <row r="28" spans="1:5" ht="30" x14ac:dyDescent="0.25">
      <c r="A28">
        <f>IF(ISNUMBER(SEARCH('Сервопривода (газ-воздух)'!#REF!,B28)),MAX($A$1,A27)+1,0)</f>
        <v>0</v>
      </c>
      <c r="B28" s="57" t="s">
        <v>5334</v>
      </c>
      <c r="C28" s="85"/>
      <c r="D28" s="2">
        <v>27</v>
      </c>
      <c r="E28" s="2" t="e">
        <f t="shared" si="0"/>
        <v>#N/A</v>
      </c>
    </row>
    <row r="29" spans="1:5" ht="45" x14ac:dyDescent="0.25">
      <c r="A29">
        <f>IF(ISNUMBER(SEARCH('Сервопривода (газ-воздух)'!#REF!,B29)),MAX($A$1,A28)+1,0)</f>
        <v>0</v>
      </c>
      <c r="B29" s="57" t="s">
        <v>5335</v>
      </c>
      <c r="C29" s="85"/>
      <c r="D29" s="2">
        <v>28</v>
      </c>
      <c r="E29" s="2" t="e">
        <f t="shared" si="0"/>
        <v>#N/A</v>
      </c>
    </row>
    <row r="30" spans="1:5" ht="30" x14ac:dyDescent="0.25">
      <c r="A30">
        <f>IF(ISNUMBER(SEARCH('Сервопривода (газ-воздух)'!#REF!,B30)),MAX($A$1,A29)+1,0)</f>
        <v>0</v>
      </c>
      <c r="B30" s="57" t="s">
        <v>5336</v>
      </c>
      <c r="C30" s="85"/>
      <c r="D30" s="2">
        <v>29</v>
      </c>
      <c r="E30" s="2" t="e">
        <f t="shared" si="0"/>
        <v>#N/A</v>
      </c>
    </row>
    <row r="31" spans="1:5" ht="30" x14ac:dyDescent="0.25">
      <c r="A31">
        <f>IF(ISNUMBER(SEARCH('Сервопривода (газ-воздух)'!#REF!,B31)),MAX($A$1,A30)+1,0)</f>
        <v>0</v>
      </c>
      <c r="B31" s="57" t="s">
        <v>5337</v>
      </c>
      <c r="C31" s="85"/>
      <c r="D31" s="2">
        <v>30</v>
      </c>
      <c r="E31" s="2" t="e">
        <f t="shared" si="0"/>
        <v>#N/A</v>
      </c>
    </row>
    <row r="32" spans="1:5" ht="30" x14ac:dyDescent="0.25">
      <c r="A32">
        <f>IF(ISNUMBER(SEARCH('Сервопривода (газ-воздух)'!#REF!,B32)),MAX($A$1,A31)+1,0)</f>
        <v>0</v>
      </c>
      <c r="B32" s="57" t="s">
        <v>5338</v>
      </c>
      <c r="C32" s="85"/>
      <c r="D32" s="2">
        <v>31</v>
      </c>
      <c r="E32" s="2" t="e">
        <f t="shared" si="0"/>
        <v>#N/A</v>
      </c>
    </row>
    <row r="33" spans="1:5" ht="30" x14ac:dyDescent="0.25">
      <c r="A33">
        <f>IF(ISNUMBER(SEARCH('Сервопривода (газ-воздух)'!#REF!,B33)),MAX($A$1,A32)+1,0)</f>
        <v>0</v>
      </c>
      <c r="B33" s="57" t="s">
        <v>5339</v>
      </c>
      <c r="C33" s="85"/>
      <c r="D33" s="2">
        <v>32</v>
      </c>
      <c r="E33" s="2" t="e">
        <f t="shared" si="0"/>
        <v>#N/A</v>
      </c>
    </row>
    <row r="34" spans="1:5" ht="30" x14ac:dyDescent="0.25">
      <c r="A34">
        <f>IF(ISNUMBER(SEARCH('Сервопривода (газ-воздух)'!#REF!,B34)),MAX($A$1,A33)+1,0)</f>
        <v>0</v>
      </c>
      <c r="B34" s="57" t="s">
        <v>5340</v>
      </c>
      <c r="C34" s="85"/>
      <c r="D34" s="2">
        <v>33</v>
      </c>
      <c r="E34" s="2" t="e">
        <f t="shared" si="0"/>
        <v>#N/A</v>
      </c>
    </row>
    <row r="35" spans="1:5" ht="30" x14ac:dyDescent="0.25">
      <c r="A35">
        <f>IF(ISNUMBER(SEARCH('Сервопривода (газ-воздух)'!#REF!,B35)),MAX($A$1,A34)+1,0)</f>
        <v>0</v>
      </c>
      <c r="B35" s="57" t="s">
        <v>5341</v>
      </c>
      <c r="C35" s="85"/>
      <c r="D35" s="2">
        <v>34</v>
      </c>
      <c r="E35" s="2" t="e">
        <f t="shared" si="0"/>
        <v>#N/A</v>
      </c>
    </row>
    <row r="36" spans="1:5" ht="30" x14ac:dyDescent="0.25">
      <c r="A36">
        <f>IF(ISNUMBER(SEARCH('Сервопривода (газ-воздух)'!#REF!,B36)),MAX($A$1,A35)+1,0)</f>
        <v>0</v>
      </c>
      <c r="B36" s="57" t="s">
        <v>5342</v>
      </c>
      <c r="C36" s="85"/>
      <c r="D36" s="2">
        <v>35</v>
      </c>
      <c r="E36" s="2" t="e">
        <f t="shared" si="0"/>
        <v>#N/A</v>
      </c>
    </row>
    <row r="37" spans="1:5" ht="30" x14ac:dyDescent="0.25">
      <c r="A37">
        <f>IF(ISNUMBER(SEARCH('Сервопривода (газ-воздух)'!#REF!,B37)),MAX($A$1,A36)+1,0)</f>
        <v>0</v>
      </c>
      <c r="B37" s="57" t="s">
        <v>5343</v>
      </c>
      <c r="C37" s="85"/>
      <c r="D37" s="2">
        <v>36</v>
      </c>
      <c r="E37" s="2" t="e">
        <f t="shared" si="0"/>
        <v>#N/A</v>
      </c>
    </row>
    <row r="38" spans="1:5" ht="30" x14ac:dyDescent="0.25">
      <c r="A38">
        <f>IF(ISNUMBER(SEARCH('Сервопривода (газ-воздух)'!#REF!,B38)),MAX($A$1,A37)+1,0)</f>
        <v>0</v>
      </c>
      <c r="B38" s="57" t="s">
        <v>5344</v>
      </c>
      <c r="C38" s="85"/>
      <c r="D38" s="2">
        <v>37</v>
      </c>
      <c r="E38" s="2" t="e">
        <f t="shared" si="0"/>
        <v>#N/A</v>
      </c>
    </row>
    <row r="39" spans="1:5" ht="30" x14ac:dyDescent="0.25">
      <c r="A39">
        <f>IF(ISNUMBER(SEARCH('Сервопривода (газ-воздух)'!#REF!,B39)),MAX($A$1,A38)+1,0)</f>
        <v>0</v>
      </c>
      <c r="B39" s="57" t="s">
        <v>5345</v>
      </c>
      <c r="C39" s="85"/>
      <c r="D39" s="2">
        <v>38</v>
      </c>
      <c r="E39" s="2" t="e">
        <f t="shared" si="0"/>
        <v>#N/A</v>
      </c>
    </row>
    <row r="40" spans="1:5" ht="30" x14ac:dyDescent="0.25">
      <c r="A40">
        <f>IF(ISNUMBER(SEARCH('Сервопривода (газ-воздух)'!#REF!,B40)),MAX($A$1,A39)+1,0)</f>
        <v>0</v>
      </c>
      <c r="B40" s="57" t="s">
        <v>5346</v>
      </c>
      <c r="C40" s="85"/>
      <c r="D40" s="2">
        <v>39</v>
      </c>
      <c r="E40" s="2" t="e">
        <f t="shared" si="0"/>
        <v>#N/A</v>
      </c>
    </row>
    <row r="41" spans="1:5" ht="30" x14ac:dyDescent="0.25">
      <c r="A41">
        <f>IF(ISNUMBER(SEARCH('Сервопривода (газ-воздух)'!#REF!,B41)),MAX($A$1,A40)+1,0)</f>
        <v>0</v>
      </c>
      <c r="B41" s="57" t="s">
        <v>5347</v>
      </c>
      <c r="C41" s="85"/>
      <c r="D41" s="2">
        <v>40</v>
      </c>
      <c r="E41" s="2" t="e">
        <f t="shared" si="0"/>
        <v>#N/A</v>
      </c>
    </row>
    <row r="42" spans="1:5" ht="45" x14ac:dyDescent="0.25">
      <c r="A42">
        <f>IF(ISNUMBER(SEARCH('Сервопривода (газ-воздух)'!#REF!,B42)),MAX($A$1,A41)+1,0)</f>
        <v>0</v>
      </c>
      <c r="B42" s="57" t="s">
        <v>5348</v>
      </c>
      <c r="C42" s="85"/>
      <c r="D42" s="2">
        <v>41</v>
      </c>
      <c r="E42" s="2" t="e">
        <f t="shared" si="0"/>
        <v>#N/A</v>
      </c>
    </row>
    <row r="43" spans="1:5" ht="30" x14ac:dyDescent="0.25">
      <c r="A43">
        <f>IF(ISNUMBER(SEARCH('Сервопривода (газ-воздух)'!#REF!,B43)),MAX($A$1,A42)+1,0)</f>
        <v>0</v>
      </c>
      <c r="B43" s="57" t="s">
        <v>5349</v>
      </c>
      <c r="C43" s="85"/>
      <c r="D43" s="2">
        <v>42</v>
      </c>
      <c r="E43" s="2" t="e">
        <f t="shared" si="0"/>
        <v>#N/A</v>
      </c>
    </row>
    <row r="44" spans="1:5" ht="30" x14ac:dyDescent="0.25">
      <c r="A44">
        <f>IF(ISNUMBER(SEARCH('Сервопривода (газ-воздух)'!#REF!,B44)),MAX($A$1,A43)+1,0)</f>
        <v>0</v>
      </c>
      <c r="B44" s="57" t="s">
        <v>5350</v>
      </c>
      <c r="C44" s="85"/>
      <c r="D44" s="2">
        <v>43</v>
      </c>
      <c r="E44" s="2" t="e">
        <f t="shared" si="0"/>
        <v>#N/A</v>
      </c>
    </row>
    <row r="45" spans="1:5" ht="30" x14ac:dyDescent="0.25">
      <c r="A45">
        <f>IF(ISNUMBER(SEARCH('Сервопривода (газ-воздух)'!#REF!,B45)),MAX($A$1,A44)+1,0)</f>
        <v>0</v>
      </c>
      <c r="B45" s="57" t="s">
        <v>5351</v>
      </c>
      <c r="C45" s="85"/>
      <c r="D45" s="2">
        <v>44</v>
      </c>
      <c r="E45" s="2" t="e">
        <f t="shared" si="0"/>
        <v>#N/A</v>
      </c>
    </row>
    <row r="46" spans="1:5" ht="30" x14ac:dyDescent="0.25">
      <c r="A46">
        <f>IF(ISNUMBER(SEARCH('Сервопривода (газ-воздух)'!#REF!,B46)),MAX($A$1,A45)+1,0)</f>
        <v>0</v>
      </c>
      <c r="B46" s="57" t="s">
        <v>5352</v>
      </c>
      <c r="C46" s="85"/>
      <c r="D46" s="2">
        <v>45</v>
      </c>
      <c r="E46" s="2" t="e">
        <f t="shared" si="0"/>
        <v>#N/A</v>
      </c>
    </row>
    <row r="47" spans="1:5" ht="30" x14ac:dyDescent="0.25">
      <c r="A47">
        <f>IF(ISNUMBER(SEARCH('Сервопривода (газ-воздух)'!#REF!,B47)),MAX($A$1,A46)+1,0)</f>
        <v>0</v>
      </c>
      <c r="B47" s="57" t="s">
        <v>5353</v>
      </c>
      <c r="C47" s="85"/>
      <c r="D47" s="2">
        <v>46</v>
      </c>
      <c r="E47" s="2" t="e">
        <f t="shared" si="0"/>
        <v>#N/A</v>
      </c>
    </row>
    <row r="48" spans="1:5" ht="30" x14ac:dyDescent="0.25">
      <c r="A48">
        <f>IF(ISNUMBER(SEARCH('Сервопривода (газ-воздух)'!#REF!,B48)),MAX($A$1,A47)+1,0)</f>
        <v>0</v>
      </c>
      <c r="B48" s="57" t="s">
        <v>5354</v>
      </c>
      <c r="C48" s="85"/>
      <c r="D48" s="2">
        <v>47</v>
      </c>
      <c r="E48" s="2" t="e">
        <f t="shared" si="0"/>
        <v>#N/A</v>
      </c>
    </row>
    <row r="49" spans="1:5" ht="30" x14ac:dyDescent="0.25">
      <c r="A49">
        <f>IF(ISNUMBER(SEARCH('Сервопривода (газ-воздух)'!#REF!,B49)),MAX($A$1,A48)+1,0)</f>
        <v>0</v>
      </c>
      <c r="B49" s="57" t="s">
        <v>5355</v>
      </c>
      <c r="C49" s="85"/>
      <c r="D49" s="2">
        <v>48</v>
      </c>
      <c r="E49" s="2" t="e">
        <f t="shared" si="0"/>
        <v>#N/A</v>
      </c>
    </row>
    <row r="50" spans="1:5" ht="30" x14ac:dyDescent="0.25">
      <c r="A50">
        <f>IF(ISNUMBER(SEARCH('Сервопривода (газ-воздух)'!#REF!,B50)),MAX($A$1,A49)+1,0)</f>
        <v>0</v>
      </c>
      <c r="B50" s="57" t="s">
        <v>5356</v>
      </c>
      <c r="C50" s="85"/>
      <c r="D50" s="2">
        <v>49</v>
      </c>
      <c r="E50" s="2" t="e">
        <f t="shared" si="0"/>
        <v>#N/A</v>
      </c>
    </row>
    <row r="51" spans="1:5" ht="30" x14ac:dyDescent="0.25">
      <c r="A51">
        <f>IF(ISNUMBER(SEARCH('Сервопривода (газ-воздух)'!#REF!,B51)),MAX($A$1,A50)+1,0)</f>
        <v>0</v>
      </c>
      <c r="B51" s="57" t="s">
        <v>5357</v>
      </c>
      <c r="C51" s="85"/>
      <c r="D51" s="2">
        <v>50</v>
      </c>
      <c r="E51" s="2" t="e">
        <f t="shared" si="0"/>
        <v>#N/A</v>
      </c>
    </row>
    <row r="52" spans="1:5" ht="30" x14ac:dyDescent="0.25">
      <c r="A52">
        <f>IF(ISNUMBER(SEARCH('Сервопривода (газ-воздух)'!#REF!,B52)),MAX($A$1,A51)+1,0)</f>
        <v>0</v>
      </c>
      <c r="B52" s="57" t="s">
        <v>5358</v>
      </c>
      <c r="C52" s="85"/>
      <c r="D52" s="2">
        <v>51</v>
      </c>
      <c r="E52" s="2" t="e">
        <f t="shared" si="0"/>
        <v>#N/A</v>
      </c>
    </row>
    <row r="53" spans="1:5" ht="30" x14ac:dyDescent="0.25">
      <c r="A53">
        <f>IF(ISNUMBER(SEARCH('Сервопривода (газ-воздух)'!#REF!,B53)),MAX($A$1,A52)+1,0)</f>
        <v>0</v>
      </c>
      <c r="B53" s="57" t="s">
        <v>5359</v>
      </c>
      <c r="C53" s="85"/>
      <c r="D53" s="2">
        <v>52</v>
      </c>
      <c r="E53" s="2" t="e">
        <f t="shared" si="0"/>
        <v>#N/A</v>
      </c>
    </row>
    <row r="54" spans="1:5" ht="30" x14ac:dyDescent="0.25">
      <c r="A54">
        <f>IF(ISNUMBER(SEARCH('Сервопривода (газ-воздух)'!#REF!,B54)),MAX($A$1,A53)+1,0)</f>
        <v>0</v>
      </c>
      <c r="B54" s="57" t="s">
        <v>5360</v>
      </c>
      <c r="C54" s="85"/>
      <c r="D54" s="2">
        <v>53</v>
      </c>
      <c r="E54" s="2" t="e">
        <f t="shared" si="0"/>
        <v>#N/A</v>
      </c>
    </row>
    <row r="55" spans="1:5" ht="30" x14ac:dyDescent="0.25">
      <c r="A55">
        <f>IF(ISNUMBER(SEARCH('Сервопривода (газ-воздух)'!#REF!,B55)),MAX($A$1,A54)+1,0)</f>
        <v>0</v>
      </c>
      <c r="B55" s="57" t="s">
        <v>5361</v>
      </c>
      <c r="C55" s="85"/>
      <c r="D55" s="2">
        <v>54</v>
      </c>
      <c r="E55" s="2" t="e">
        <f t="shared" si="0"/>
        <v>#N/A</v>
      </c>
    </row>
    <row r="56" spans="1:5" ht="30" x14ac:dyDescent="0.25">
      <c r="A56">
        <f>IF(ISNUMBER(SEARCH('Сервопривода (газ-воздух)'!#REF!,B56)),MAX($A$1,A55)+1,0)</f>
        <v>0</v>
      </c>
      <c r="B56" s="57" t="s">
        <v>5362</v>
      </c>
      <c r="C56" s="85"/>
      <c r="D56" s="2">
        <v>55</v>
      </c>
      <c r="E56" s="2" t="e">
        <f t="shared" si="0"/>
        <v>#N/A</v>
      </c>
    </row>
    <row r="57" spans="1:5" ht="30" x14ac:dyDescent="0.25">
      <c r="A57">
        <f>IF(ISNUMBER(SEARCH('Сервопривода (газ-воздух)'!#REF!,B57)),MAX($A$1,A56)+1,0)</f>
        <v>0</v>
      </c>
      <c r="B57" s="57" t="s">
        <v>5363</v>
      </c>
      <c r="C57" s="85"/>
      <c r="D57" s="2">
        <v>56</v>
      </c>
      <c r="E57" s="2" t="e">
        <f t="shared" si="0"/>
        <v>#N/A</v>
      </c>
    </row>
    <row r="58" spans="1:5" ht="30" x14ac:dyDescent="0.25">
      <c r="A58">
        <f>IF(ISNUMBER(SEARCH('Сервопривода (газ-воздух)'!#REF!,B58)),MAX($A$1,A57)+1,0)</f>
        <v>0</v>
      </c>
      <c r="B58" s="57" t="s">
        <v>5364</v>
      </c>
      <c r="C58" s="85"/>
      <c r="D58" s="2">
        <v>57</v>
      </c>
      <c r="E58" s="2" t="e">
        <f t="shared" si="0"/>
        <v>#N/A</v>
      </c>
    </row>
    <row r="59" spans="1:5" ht="30" x14ac:dyDescent="0.25">
      <c r="A59">
        <f>IF(ISNUMBER(SEARCH('Сервопривода (газ-воздух)'!#REF!,B59)),MAX($A$1,A58)+1,0)</f>
        <v>0</v>
      </c>
      <c r="B59" s="57" t="s">
        <v>5365</v>
      </c>
      <c r="C59" s="85"/>
      <c r="D59" s="2">
        <v>58</v>
      </c>
      <c r="E59" s="2" t="e">
        <f t="shared" si="0"/>
        <v>#N/A</v>
      </c>
    </row>
    <row r="60" spans="1:5" ht="30" x14ac:dyDescent="0.25">
      <c r="A60">
        <f>IF(ISNUMBER(SEARCH('Сервопривода (газ-воздух)'!#REF!,B60)),MAX($A$1,A59)+1,0)</f>
        <v>0</v>
      </c>
      <c r="B60" s="57" t="s">
        <v>5366</v>
      </c>
      <c r="C60" s="85"/>
      <c r="D60" s="2">
        <v>59</v>
      </c>
      <c r="E60" s="2" t="e">
        <f t="shared" si="0"/>
        <v>#N/A</v>
      </c>
    </row>
    <row r="61" spans="1:5" ht="30" x14ac:dyDescent="0.25">
      <c r="A61">
        <f>IF(ISNUMBER(SEARCH('Сервопривода (газ-воздух)'!#REF!,B61)),MAX($A$1,A60)+1,0)</f>
        <v>0</v>
      </c>
      <c r="B61" s="57" t="s">
        <v>5367</v>
      </c>
      <c r="C61" s="85"/>
      <c r="D61" s="2">
        <v>60</v>
      </c>
      <c r="E61" s="2" t="e">
        <f t="shared" si="0"/>
        <v>#N/A</v>
      </c>
    </row>
    <row r="62" spans="1:5" ht="30" x14ac:dyDescent="0.25">
      <c r="A62">
        <f>IF(ISNUMBER(SEARCH('Сервопривода (газ-воздух)'!#REF!,B62)),MAX($A$1,A61)+1,0)</f>
        <v>0</v>
      </c>
      <c r="B62" s="57" t="s">
        <v>5368</v>
      </c>
      <c r="C62" s="85"/>
      <c r="D62" s="2">
        <v>61</v>
      </c>
      <c r="E62" s="2" t="e">
        <f t="shared" si="0"/>
        <v>#N/A</v>
      </c>
    </row>
    <row r="63" spans="1:5" ht="30" x14ac:dyDescent="0.25">
      <c r="A63">
        <f>IF(ISNUMBER(SEARCH('Сервопривода (газ-воздух)'!#REF!,B63)),MAX($A$1,A62)+1,0)</f>
        <v>0</v>
      </c>
      <c r="B63" s="57" t="s">
        <v>5369</v>
      </c>
      <c r="C63" s="85"/>
      <c r="D63" s="2">
        <v>62</v>
      </c>
      <c r="E63" s="2" t="e">
        <f t="shared" si="0"/>
        <v>#N/A</v>
      </c>
    </row>
    <row r="64" spans="1:5" ht="30" x14ac:dyDescent="0.25">
      <c r="A64">
        <f>IF(ISNUMBER(SEARCH('Сервопривода (газ-воздух)'!#REF!,B64)),MAX($A$1,A63)+1,0)</f>
        <v>0</v>
      </c>
      <c r="B64" s="57" t="s">
        <v>5370</v>
      </c>
      <c r="C64" s="85"/>
      <c r="D64" s="2">
        <v>63</v>
      </c>
      <c r="E64" s="2" t="e">
        <f t="shared" si="0"/>
        <v>#N/A</v>
      </c>
    </row>
    <row r="65" spans="1:5" ht="30" x14ac:dyDescent="0.25">
      <c r="A65">
        <f>IF(ISNUMBER(SEARCH('Сервопривода (газ-воздух)'!#REF!,B65)),MAX($A$1,A64)+1,0)</f>
        <v>0</v>
      </c>
      <c r="B65" s="57" t="s">
        <v>5371</v>
      </c>
      <c r="C65" s="85"/>
      <c r="D65" s="2">
        <v>64</v>
      </c>
      <c r="E65" s="2" t="e">
        <f t="shared" si="0"/>
        <v>#N/A</v>
      </c>
    </row>
    <row r="66" spans="1:5" ht="30" x14ac:dyDescent="0.25">
      <c r="A66">
        <f>IF(ISNUMBER(SEARCH('Сервопривода (газ-воздух)'!#REF!,B66)),MAX($A$1,A65)+1,0)</f>
        <v>0</v>
      </c>
      <c r="B66" s="57" t="s">
        <v>5372</v>
      </c>
      <c r="C66" s="85"/>
      <c r="D66" s="2">
        <v>65</v>
      </c>
      <c r="E66" s="2" t="e">
        <f t="shared" si="0"/>
        <v>#N/A</v>
      </c>
    </row>
    <row r="67" spans="1:5" ht="30" x14ac:dyDescent="0.25">
      <c r="A67">
        <f>IF(ISNUMBER(SEARCH('Сервопривода (газ-воздух)'!#REF!,B67)),MAX($A$1,A66)+1,0)</f>
        <v>0</v>
      </c>
      <c r="B67" s="57" t="s">
        <v>5373</v>
      </c>
      <c r="C67" s="85"/>
      <c r="D67" s="2">
        <v>66</v>
      </c>
      <c r="E67" s="2" t="e">
        <f t="shared" ref="E67:E130" si="1">VLOOKUP(D67,A:B,2,0)</f>
        <v>#N/A</v>
      </c>
    </row>
    <row r="68" spans="1:5" x14ac:dyDescent="0.25">
      <c r="A68">
        <f>IF(ISNUMBER(SEARCH('Сервопривода (газ-воздух)'!#REF!,B68)),MAX($A$1,A67)+1,0)</f>
        <v>0</v>
      </c>
      <c r="B68" s="57" t="s">
        <v>5374</v>
      </c>
      <c r="C68" s="85"/>
      <c r="D68" s="2">
        <v>67</v>
      </c>
      <c r="E68" s="2" t="e">
        <f t="shared" si="1"/>
        <v>#N/A</v>
      </c>
    </row>
    <row r="69" spans="1:5" ht="30" x14ac:dyDescent="0.25">
      <c r="A69">
        <f>IF(ISNUMBER(SEARCH('Сервопривода (газ-воздух)'!#REF!,B69)),MAX($A$1,A68)+1,0)</f>
        <v>0</v>
      </c>
      <c r="B69" s="57" t="s">
        <v>5375</v>
      </c>
      <c r="C69" s="85"/>
      <c r="D69" s="2">
        <v>68</v>
      </c>
      <c r="E69" s="2" t="e">
        <f t="shared" si="1"/>
        <v>#N/A</v>
      </c>
    </row>
    <row r="70" spans="1:5" ht="30" x14ac:dyDescent="0.25">
      <c r="A70">
        <f>IF(ISNUMBER(SEARCH('Сервопривода (газ-воздух)'!#REF!,B70)),MAX($A$1,A69)+1,0)</f>
        <v>0</v>
      </c>
      <c r="B70" s="57" t="s">
        <v>5376</v>
      </c>
      <c r="C70" s="85"/>
      <c r="D70" s="2">
        <v>69</v>
      </c>
      <c r="E70" s="2" t="e">
        <f t="shared" si="1"/>
        <v>#N/A</v>
      </c>
    </row>
    <row r="71" spans="1:5" ht="30" x14ac:dyDescent="0.25">
      <c r="A71">
        <f>IF(ISNUMBER(SEARCH('Сервопривода (газ-воздух)'!#REF!,B71)),MAX($A$1,A70)+1,0)</f>
        <v>0</v>
      </c>
      <c r="B71" s="57" t="s">
        <v>5377</v>
      </c>
      <c r="C71" s="85"/>
      <c r="D71" s="2">
        <v>70</v>
      </c>
      <c r="E71" s="2" t="e">
        <f t="shared" si="1"/>
        <v>#N/A</v>
      </c>
    </row>
    <row r="72" spans="1:5" ht="30" x14ac:dyDescent="0.25">
      <c r="A72">
        <f>IF(ISNUMBER(SEARCH('Сервопривода (газ-воздух)'!#REF!,B72)),MAX($A$1,A71)+1,0)</f>
        <v>0</v>
      </c>
      <c r="B72" s="57" t="s">
        <v>5378</v>
      </c>
      <c r="C72" s="85"/>
      <c r="D72" s="2">
        <v>71</v>
      </c>
      <c r="E72" s="2" t="e">
        <f t="shared" si="1"/>
        <v>#N/A</v>
      </c>
    </row>
    <row r="73" spans="1:5" ht="30" x14ac:dyDescent="0.25">
      <c r="A73">
        <f>IF(ISNUMBER(SEARCH('Сервопривода (газ-воздух)'!#REF!,B73)),MAX($A$1,A72)+1,0)</f>
        <v>0</v>
      </c>
      <c r="B73" s="57" t="s">
        <v>5379</v>
      </c>
      <c r="C73" s="85"/>
      <c r="D73" s="2">
        <v>72</v>
      </c>
      <c r="E73" s="2" t="e">
        <f t="shared" si="1"/>
        <v>#N/A</v>
      </c>
    </row>
    <row r="74" spans="1:5" ht="30" x14ac:dyDescent="0.25">
      <c r="A74">
        <f>IF(ISNUMBER(SEARCH('Сервопривода (газ-воздух)'!#REF!,B74)),MAX($A$1,A73)+1,0)</f>
        <v>0</v>
      </c>
      <c r="B74" s="57" t="s">
        <v>5380</v>
      </c>
      <c r="C74" s="85"/>
      <c r="D74" s="2">
        <v>73</v>
      </c>
      <c r="E74" s="2" t="e">
        <f t="shared" si="1"/>
        <v>#N/A</v>
      </c>
    </row>
    <row r="75" spans="1:5" ht="30" x14ac:dyDescent="0.25">
      <c r="A75">
        <f>IF(ISNUMBER(SEARCH('Сервопривода (газ-воздух)'!#REF!,B75)),MAX($A$1,A74)+1,0)</f>
        <v>0</v>
      </c>
      <c r="B75" s="57" t="s">
        <v>5381</v>
      </c>
      <c r="C75" s="85"/>
      <c r="D75" s="2">
        <v>74</v>
      </c>
      <c r="E75" s="2" t="e">
        <f t="shared" si="1"/>
        <v>#N/A</v>
      </c>
    </row>
    <row r="76" spans="1:5" ht="30" x14ac:dyDescent="0.25">
      <c r="A76">
        <f>IF(ISNUMBER(SEARCH('Сервопривода (газ-воздух)'!#REF!,B76)),MAX($A$1,A75)+1,0)</f>
        <v>0</v>
      </c>
      <c r="B76" s="57" t="s">
        <v>5382</v>
      </c>
      <c r="C76" s="85"/>
      <c r="D76" s="2">
        <v>75</v>
      </c>
      <c r="E76" s="2" t="e">
        <f t="shared" si="1"/>
        <v>#N/A</v>
      </c>
    </row>
    <row r="77" spans="1:5" ht="30" x14ac:dyDescent="0.25">
      <c r="A77">
        <f>IF(ISNUMBER(SEARCH('Сервопривода (газ-воздух)'!#REF!,B77)),MAX($A$1,A76)+1,0)</f>
        <v>0</v>
      </c>
      <c r="B77" s="57" t="s">
        <v>5383</v>
      </c>
      <c r="C77" s="85"/>
      <c r="D77" s="2">
        <v>76</v>
      </c>
      <c r="E77" s="2" t="e">
        <f t="shared" si="1"/>
        <v>#N/A</v>
      </c>
    </row>
    <row r="78" spans="1:5" ht="30" x14ac:dyDescent="0.25">
      <c r="A78">
        <f>IF(ISNUMBER(SEARCH('Сервопривода (газ-воздух)'!#REF!,B78)),MAX($A$1,A77)+1,0)</f>
        <v>0</v>
      </c>
      <c r="B78" s="57" t="s">
        <v>5384</v>
      </c>
      <c r="C78" s="85"/>
      <c r="D78" s="2">
        <v>77</v>
      </c>
      <c r="E78" s="2" t="e">
        <f t="shared" si="1"/>
        <v>#N/A</v>
      </c>
    </row>
    <row r="79" spans="1:5" ht="30" x14ac:dyDescent="0.25">
      <c r="A79">
        <f>IF(ISNUMBER(SEARCH('Сервопривода (газ-воздух)'!#REF!,B79)),MAX($A$1,A78)+1,0)</f>
        <v>0</v>
      </c>
      <c r="B79" s="57" t="s">
        <v>5385</v>
      </c>
      <c r="C79" s="85"/>
      <c r="D79" s="2">
        <v>78</v>
      </c>
      <c r="E79" s="2" t="e">
        <f t="shared" si="1"/>
        <v>#N/A</v>
      </c>
    </row>
    <row r="80" spans="1:5" ht="30" x14ac:dyDescent="0.25">
      <c r="A80">
        <f>IF(ISNUMBER(SEARCH('Сервопривода (газ-воздух)'!#REF!,B80)),MAX($A$1,A79)+1,0)</f>
        <v>0</v>
      </c>
      <c r="B80" s="57" t="s">
        <v>5386</v>
      </c>
      <c r="C80" s="85"/>
      <c r="D80" s="2">
        <v>79</v>
      </c>
      <c r="E80" s="2" t="e">
        <f t="shared" si="1"/>
        <v>#N/A</v>
      </c>
    </row>
    <row r="81" spans="1:5" x14ac:dyDescent="0.25">
      <c r="A81">
        <f>IF(ISNUMBER(SEARCH('Сервопривода (газ-воздух)'!#REF!,B81)),MAX($A$1,A80)+1,0)</f>
        <v>0</v>
      </c>
      <c r="B81" s="57" t="s">
        <v>5387</v>
      </c>
      <c r="C81" s="85"/>
      <c r="D81" s="2">
        <v>80</v>
      </c>
      <c r="E81" s="2" t="e">
        <f t="shared" si="1"/>
        <v>#N/A</v>
      </c>
    </row>
    <row r="82" spans="1:5" ht="30" x14ac:dyDescent="0.25">
      <c r="A82">
        <f>IF(ISNUMBER(SEARCH('Сервопривода (газ-воздух)'!#REF!,B82)),MAX($A$1,A81)+1,0)</f>
        <v>0</v>
      </c>
      <c r="B82" s="57" t="s">
        <v>5388</v>
      </c>
      <c r="C82" s="85"/>
      <c r="D82" s="2">
        <v>81</v>
      </c>
      <c r="E82" s="2" t="e">
        <f t="shared" si="1"/>
        <v>#N/A</v>
      </c>
    </row>
    <row r="83" spans="1:5" ht="30" x14ac:dyDescent="0.25">
      <c r="A83">
        <f>IF(ISNUMBER(SEARCH('Сервопривода (газ-воздух)'!#REF!,B83)),MAX($A$1,A82)+1,0)</f>
        <v>0</v>
      </c>
      <c r="B83" s="57" t="s">
        <v>5389</v>
      </c>
      <c r="C83" s="85"/>
      <c r="D83" s="2">
        <v>82</v>
      </c>
      <c r="E83" s="2" t="e">
        <f t="shared" si="1"/>
        <v>#N/A</v>
      </c>
    </row>
    <row r="84" spans="1:5" ht="30" x14ac:dyDescent="0.25">
      <c r="A84">
        <f>IF(ISNUMBER(SEARCH('Сервопривода (газ-воздух)'!#REF!,B84)),MAX($A$1,A83)+1,0)</f>
        <v>0</v>
      </c>
      <c r="B84" s="57" t="s">
        <v>5390</v>
      </c>
      <c r="C84" s="85"/>
      <c r="D84" s="2">
        <v>83</v>
      </c>
      <c r="E84" s="2" t="e">
        <f t="shared" si="1"/>
        <v>#N/A</v>
      </c>
    </row>
    <row r="85" spans="1:5" ht="30" x14ac:dyDescent="0.25">
      <c r="A85">
        <f>IF(ISNUMBER(SEARCH('Сервопривода (газ-воздух)'!#REF!,B85)),MAX($A$1,A84)+1,0)</f>
        <v>0</v>
      </c>
      <c r="B85" s="57" t="s">
        <v>5391</v>
      </c>
      <c r="C85" s="85"/>
      <c r="D85" s="2">
        <v>84</v>
      </c>
      <c r="E85" s="2" t="e">
        <f t="shared" si="1"/>
        <v>#N/A</v>
      </c>
    </row>
    <row r="86" spans="1:5" ht="30" x14ac:dyDescent="0.25">
      <c r="A86">
        <f>IF(ISNUMBER(SEARCH('Сервопривода (газ-воздух)'!#REF!,B86)),MAX($A$1,A85)+1,0)</f>
        <v>0</v>
      </c>
      <c r="B86" s="57" t="s">
        <v>5392</v>
      </c>
      <c r="C86" s="85"/>
      <c r="D86" s="2">
        <v>85</v>
      </c>
      <c r="E86" s="2" t="e">
        <f t="shared" si="1"/>
        <v>#N/A</v>
      </c>
    </row>
    <row r="87" spans="1:5" x14ac:dyDescent="0.25">
      <c r="A87">
        <f>IF(ISNUMBER(SEARCH('Сервопривода (газ-воздух)'!#REF!,B87)),MAX($A$1,A86)+1,0)</f>
        <v>0</v>
      </c>
      <c r="B87" s="57" t="s">
        <v>5393</v>
      </c>
      <c r="C87" s="85"/>
      <c r="D87" s="2">
        <v>86</v>
      </c>
      <c r="E87" s="2" t="e">
        <f t="shared" si="1"/>
        <v>#N/A</v>
      </c>
    </row>
    <row r="88" spans="1:5" x14ac:dyDescent="0.25">
      <c r="A88">
        <f>IF(ISNUMBER(SEARCH('Сервопривода (газ-воздух)'!#REF!,B88)),MAX($A$1,A87)+1,0)</f>
        <v>0</v>
      </c>
      <c r="B88" s="57" t="s">
        <v>5394</v>
      </c>
      <c r="C88" s="85"/>
      <c r="D88" s="2">
        <v>87</v>
      </c>
      <c r="E88" s="2" t="e">
        <f t="shared" si="1"/>
        <v>#N/A</v>
      </c>
    </row>
    <row r="89" spans="1:5" x14ac:dyDescent="0.25">
      <c r="A89">
        <f>IF(ISNUMBER(SEARCH('Сервопривода (газ-воздух)'!#REF!,B89)),MAX($A$1,A88)+1,0)</f>
        <v>0</v>
      </c>
      <c r="B89" s="57" t="s">
        <v>5395</v>
      </c>
      <c r="C89" s="85"/>
      <c r="D89" s="2">
        <v>88</v>
      </c>
      <c r="E89" s="2" t="e">
        <f t="shared" si="1"/>
        <v>#N/A</v>
      </c>
    </row>
    <row r="90" spans="1:5" x14ac:dyDescent="0.25">
      <c r="A90">
        <f>IF(ISNUMBER(SEARCH('Сервопривода (газ-воздух)'!#REF!,B90)),MAX($A$1,A89)+1,0)</f>
        <v>0</v>
      </c>
      <c r="B90" s="57" t="s">
        <v>5396</v>
      </c>
      <c r="C90" s="85"/>
      <c r="D90" s="2">
        <v>89</v>
      </c>
      <c r="E90" s="2" t="e">
        <f t="shared" si="1"/>
        <v>#N/A</v>
      </c>
    </row>
    <row r="91" spans="1:5" x14ac:dyDescent="0.25">
      <c r="A91">
        <f>IF(ISNUMBER(SEARCH('Сервопривода (газ-воздух)'!#REF!,B91)),MAX($A$1,A90)+1,0)</f>
        <v>0</v>
      </c>
      <c r="B91" s="57" t="s">
        <v>5397</v>
      </c>
      <c r="C91" s="85"/>
      <c r="D91" s="2">
        <v>90</v>
      </c>
      <c r="E91" s="2" t="e">
        <f t="shared" si="1"/>
        <v>#N/A</v>
      </c>
    </row>
    <row r="92" spans="1:5" x14ac:dyDescent="0.25">
      <c r="A92">
        <f>IF(ISNUMBER(SEARCH('Сервопривода (газ-воздух)'!#REF!,B92)),MAX($A$1,A91)+1,0)</f>
        <v>0</v>
      </c>
      <c r="B92" s="57" t="s">
        <v>5398</v>
      </c>
      <c r="C92" s="85"/>
      <c r="D92" s="2">
        <v>91</v>
      </c>
      <c r="E92" s="2" t="e">
        <f t="shared" si="1"/>
        <v>#N/A</v>
      </c>
    </row>
    <row r="93" spans="1:5" ht="30" x14ac:dyDescent="0.25">
      <c r="A93">
        <f>IF(ISNUMBER(SEARCH('Сервопривода (газ-воздух)'!#REF!,B93)),MAX($A$1,A92)+1,0)</f>
        <v>0</v>
      </c>
      <c r="B93" s="57" t="s">
        <v>5399</v>
      </c>
      <c r="C93" s="85"/>
      <c r="D93" s="2">
        <v>92</v>
      </c>
      <c r="E93" s="2" t="e">
        <f t="shared" si="1"/>
        <v>#N/A</v>
      </c>
    </row>
    <row r="94" spans="1:5" x14ac:dyDescent="0.25">
      <c r="A94">
        <f>IF(ISNUMBER(SEARCH('Сервопривода (газ-воздух)'!#REF!,B94)),MAX($A$1,A93)+1,0)</f>
        <v>0</v>
      </c>
      <c r="B94" s="57" t="s">
        <v>5400</v>
      </c>
      <c r="C94" s="85"/>
      <c r="D94" s="2">
        <v>93</v>
      </c>
      <c r="E94" s="2" t="e">
        <f t="shared" si="1"/>
        <v>#N/A</v>
      </c>
    </row>
    <row r="95" spans="1:5" x14ac:dyDescent="0.25">
      <c r="A95">
        <f>IF(ISNUMBER(SEARCH('Сервопривода (газ-воздух)'!#REF!,B95)),MAX($A$1,A94)+1,0)</f>
        <v>0</v>
      </c>
      <c r="B95" s="57" t="s">
        <v>5401</v>
      </c>
      <c r="C95" s="85"/>
      <c r="D95" s="2">
        <v>94</v>
      </c>
      <c r="E95" s="2" t="e">
        <f t="shared" si="1"/>
        <v>#N/A</v>
      </c>
    </row>
    <row r="96" spans="1:5" x14ac:dyDescent="0.25">
      <c r="A96">
        <f>IF(ISNUMBER(SEARCH('Сервопривода (газ-воздух)'!#REF!,B96)),MAX($A$1,A95)+1,0)</f>
        <v>0</v>
      </c>
      <c r="B96" s="57" t="s">
        <v>5402</v>
      </c>
      <c r="C96" s="85"/>
      <c r="D96" s="2">
        <v>95</v>
      </c>
      <c r="E96" s="2" t="e">
        <f t="shared" si="1"/>
        <v>#N/A</v>
      </c>
    </row>
    <row r="97" spans="1:5" x14ac:dyDescent="0.25">
      <c r="A97">
        <f>IF(ISNUMBER(SEARCH('Сервопривода (газ-воздух)'!#REF!,B97)),MAX($A$1,A96)+1,0)</f>
        <v>0</v>
      </c>
      <c r="B97" s="57" t="s">
        <v>5403</v>
      </c>
      <c r="C97" s="85"/>
      <c r="D97" s="2">
        <v>96</v>
      </c>
      <c r="E97" s="2" t="e">
        <f t="shared" si="1"/>
        <v>#N/A</v>
      </c>
    </row>
    <row r="98" spans="1:5" x14ac:dyDescent="0.25">
      <c r="A98">
        <f>IF(ISNUMBER(SEARCH('Сервопривода (газ-воздух)'!#REF!,B98)),MAX($A$1,A97)+1,0)</f>
        <v>0</v>
      </c>
      <c r="B98" s="57" t="s">
        <v>5404</v>
      </c>
      <c r="C98" s="85"/>
      <c r="D98" s="2">
        <v>97</v>
      </c>
      <c r="E98" s="2" t="e">
        <f t="shared" si="1"/>
        <v>#N/A</v>
      </c>
    </row>
    <row r="99" spans="1:5" x14ac:dyDescent="0.25">
      <c r="A99">
        <f>IF(ISNUMBER(SEARCH('Сервопривода (газ-воздух)'!#REF!,B99)),MAX($A$1,A98)+1,0)</f>
        <v>0</v>
      </c>
      <c r="B99" s="57" t="s">
        <v>5405</v>
      </c>
      <c r="C99" s="85"/>
      <c r="D99" s="2">
        <v>98</v>
      </c>
      <c r="E99" s="2" t="e">
        <f t="shared" si="1"/>
        <v>#N/A</v>
      </c>
    </row>
    <row r="100" spans="1:5" x14ac:dyDescent="0.25">
      <c r="A100">
        <f>IF(ISNUMBER(SEARCH('Сервопривода (газ-воздух)'!#REF!,B100)),MAX($A$1,A99)+1,0)</f>
        <v>0</v>
      </c>
      <c r="B100" s="57" t="s">
        <v>5406</v>
      </c>
      <c r="C100" s="85"/>
      <c r="D100" s="2">
        <v>99</v>
      </c>
      <c r="E100" s="2" t="e">
        <f t="shared" si="1"/>
        <v>#N/A</v>
      </c>
    </row>
    <row r="101" spans="1:5" ht="30" x14ac:dyDescent="0.25">
      <c r="A101">
        <f>IF(ISNUMBER(SEARCH('Сервопривода (газ-воздух)'!#REF!,B101)),MAX($A$1,A100)+1,0)</f>
        <v>0</v>
      </c>
      <c r="B101" s="57" t="s">
        <v>5407</v>
      </c>
      <c r="C101" s="85"/>
      <c r="D101" s="2">
        <v>100</v>
      </c>
      <c r="E101" s="2" t="e">
        <f t="shared" si="1"/>
        <v>#N/A</v>
      </c>
    </row>
    <row r="102" spans="1:5" ht="30" x14ac:dyDescent="0.25">
      <c r="A102">
        <f>IF(ISNUMBER(SEARCH('Сервопривода (газ-воздух)'!#REF!,B102)),MAX($A$1,A101)+1,0)</f>
        <v>0</v>
      </c>
      <c r="B102" s="57" t="s">
        <v>5408</v>
      </c>
      <c r="C102" s="85"/>
      <c r="D102" s="2">
        <v>101</v>
      </c>
      <c r="E102" s="2" t="e">
        <f t="shared" si="1"/>
        <v>#N/A</v>
      </c>
    </row>
    <row r="103" spans="1:5" ht="30" x14ac:dyDescent="0.25">
      <c r="A103">
        <f>IF(ISNUMBER(SEARCH('Сервопривода (газ-воздух)'!#REF!,B103)),MAX($A$1,A102)+1,0)</f>
        <v>0</v>
      </c>
      <c r="B103" s="57" t="s">
        <v>5409</v>
      </c>
      <c r="C103" s="85"/>
      <c r="D103" s="2">
        <v>102</v>
      </c>
      <c r="E103" s="2" t="e">
        <f t="shared" si="1"/>
        <v>#N/A</v>
      </c>
    </row>
    <row r="104" spans="1:5" ht="30" x14ac:dyDescent="0.25">
      <c r="A104">
        <f>IF(ISNUMBER(SEARCH('Сервопривода (газ-воздух)'!#REF!,B104)),MAX($A$1,A103)+1,0)</f>
        <v>0</v>
      </c>
      <c r="B104" s="57" t="s">
        <v>5410</v>
      </c>
      <c r="C104" s="85"/>
      <c r="D104" s="2">
        <v>103</v>
      </c>
      <c r="E104" s="2" t="e">
        <f t="shared" si="1"/>
        <v>#N/A</v>
      </c>
    </row>
    <row r="105" spans="1:5" ht="30" x14ac:dyDescent="0.25">
      <c r="A105">
        <f>IF(ISNUMBER(SEARCH('Сервопривода (газ-воздух)'!#REF!,B105)),MAX($A$1,A104)+1,0)</f>
        <v>0</v>
      </c>
      <c r="B105" s="57" t="s">
        <v>5411</v>
      </c>
      <c r="C105" s="85"/>
      <c r="D105" s="2">
        <v>104</v>
      </c>
      <c r="E105" s="2" t="e">
        <f t="shared" si="1"/>
        <v>#N/A</v>
      </c>
    </row>
    <row r="106" spans="1:5" ht="30" x14ac:dyDescent="0.25">
      <c r="A106">
        <f>IF(ISNUMBER(SEARCH('Сервопривода (газ-воздух)'!#REF!,B106)),MAX($A$1,A105)+1,0)</f>
        <v>0</v>
      </c>
      <c r="B106" s="57" t="s">
        <v>5412</v>
      </c>
      <c r="C106" s="85"/>
      <c r="D106" s="2">
        <v>105</v>
      </c>
      <c r="E106" s="2" t="e">
        <f t="shared" si="1"/>
        <v>#N/A</v>
      </c>
    </row>
    <row r="107" spans="1:5" ht="30" x14ac:dyDescent="0.25">
      <c r="A107">
        <f>IF(ISNUMBER(SEARCH('Сервопривода (газ-воздух)'!#REF!,B107)),MAX($A$1,A106)+1,0)</f>
        <v>0</v>
      </c>
      <c r="B107" s="57" t="s">
        <v>5413</v>
      </c>
      <c r="C107" s="85"/>
      <c r="D107" s="2">
        <v>106</v>
      </c>
      <c r="E107" s="2" t="e">
        <f t="shared" si="1"/>
        <v>#N/A</v>
      </c>
    </row>
    <row r="108" spans="1:5" ht="30" x14ac:dyDescent="0.25">
      <c r="A108">
        <f>IF(ISNUMBER(SEARCH('Сервопривода (газ-воздух)'!#REF!,B108)),MAX($A$1,A107)+1,0)</f>
        <v>0</v>
      </c>
      <c r="B108" s="57" t="s">
        <v>5414</v>
      </c>
      <c r="C108" s="85"/>
      <c r="D108" s="2">
        <v>107</v>
      </c>
      <c r="E108" s="2" t="e">
        <f t="shared" si="1"/>
        <v>#N/A</v>
      </c>
    </row>
    <row r="109" spans="1:5" ht="30" x14ac:dyDescent="0.25">
      <c r="A109">
        <f>IF(ISNUMBER(SEARCH('Сервопривода (газ-воздух)'!#REF!,B109)),MAX($A$1,A108)+1,0)</f>
        <v>0</v>
      </c>
      <c r="B109" s="57" t="s">
        <v>5415</v>
      </c>
      <c r="C109" s="85"/>
      <c r="D109" s="2">
        <v>108</v>
      </c>
      <c r="E109" s="2" t="e">
        <f t="shared" si="1"/>
        <v>#N/A</v>
      </c>
    </row>
    <row r="110" spans="1:5" ht="30" x14ac:dyDescent="0.25">
      <c r="A110">
        <f>IF(ISNUMBER(SEARCH('Сервопривода (газ-воздух)'!#REF!,B110)),MAX($A$1,A109)+1,0)</f>
        <v>0</v>
      </c>
      <c r="B110" s="57" t="s">
        <v>5416</v>
      </c>
      <c r="C110" s="85"/>
      <c r="D110" s="2">
        <v>109</v>
      </c>
      <c r="E110" s="2" t="e">
        <f t="shared" si="1"/>
        <v>#N/A</v>
      </c>
    </row>
    <row r="111" spans="1:5" ht="30" x14ac:dyDescent="0.25">
      <c r="A111">
        <f>IF(ISNUMBER(SEARCH('Сервопривода (газ-воздух)'!#REF!,B111)),MAX($A$1,A110)+1,0)</f>
        <v>0</v>
      </c>
      <c r="B111" s="57" t="s">
        <v>5417</v>
      </c>
      <c r="C111" s="85"/>
      <c r="D111" s="2">
        <v>110</v>
      </c>
      <c r="E111" s="2" t="e">
        <f t="shared" si="1"/>
        <v>#N/A</v>
      </c>
    </row>
    <row r="112" spans="1:5" ht="30" x14ac:dyDescent="0.25">
      <c r="A112">
        <f>IF(ISNUMBER(SEARCH('Сервопривода (газ-воздух)'!#REF!,B112)),MAX($A$1,A111)+1,0)</f>
        <v>0</v>
      </c>
      <c r="B112" s="57" t="s">
        <v>5418</v>
      </c>
      <c r="C112" s="85"/>
      <c r="D112" s="2">
        <v>111</v>
      </c>
      <c r="E112" s="2" t="e">
        <f t="shared" si="1"/>
        <v>#N/A</v>
      </c>
    </row>
    <row r="113" spans="1:5" ht="30" x14ac:dyDescent="0.25">
      <c r="A113">
        <f>IF(ISNUMBER(SEARCH('Сервопривода (газ-воздух)'!#REF!,B113)),MAX($A$1,A112)+1,0)</f>
        <v>0</v>
      </c>
      <c r="B113" s="57" t="s">
        <v>5419</v>
      </c>
      <c r="C113" s="85"/>
      <c r="D113" s="2">
        <v>112</v>
      </c>
      <c r="E113" s="2" t="e">
        <f t="shared" si="1"/>
        <v>#N/A</v>
      </c>
    </row>
    <row r="114" spans="1:5" ht="45" x14ac:dyDescent="0.25">
      <c r="A114">
        <f>IF(ISNUMBER(SEARCH('Сервопривода (газ-воздух)'!#REF!,B114)),MAX($A$1,A113)+1,0)</f>
        <v>0</v>
      </c>
      <c r="B114" s="57" t="s">
        <v>5420</v>
      </c>
      <c r="C114" s="85"/>
      <c r="D114" s="2">
        <v>113</v>
      </c>
      <c r="E114" s="2" t="e">
        <f t="shared" si="1"/>
        <v>#N/A</v>
      </c>
    </row>
    <row r="115" spans="1:5" ht="30" x14ac:dyDescent="0.25">
      <c r="A115">
        <f>IF(ISNUMBER(SEARCH('Сервопривода (газ-воздух)'!#REF!,B115)),MAX($A$1,A114)+1,0)</f>
        <v>0</v>
      </c>
      <c r="B115" s="57" t="s">
        <v>5421</v>
      </c>
      <c r="C115" s="85"/>
      <c r="D115" s="2">
        <v>114</v>
      </c>
      <c r="E115" s="2" t="e">
        <f t="shared" si="1"/>
        <v>#N/A</v>
      </c>
    </row>
    <row r="116" spans="1:5" ht="45" x14ac:dyDescent="0.25">
      <c r="A116">
        <f>IF(ISNUMBER(SEARCH('Сервопривода (газ-воздух)'!#REF!,B116)),MAX($A$1,A115)+1,0)</f>
        <v>0</v>
      </c>
      <c r="B116" s="57" t="s">
        <v>5422</v>
      </c>
      <c r="C116" s="85"/>
      <c r="D116" s="2">
        <v>115</v>
      </c>
      <c r="E116" s="2" t="e">
        <f t="shared" si="1"/>
        <v>#N/A</v>
      </c>
    </row>
    <row r="117" spans="1:5" ht="45" x14ac:dyDescent="0.25">
      <c r="A117">
        <f>IF(ISNUMBER(SEARCH('Сервопривода (газ-воздух)'!#REF!,B117)),MAX($A$1,A116)+1,0)</f>
        <v>0</v>
      </c>
      <c r="B117" s="57" t="s">
        <v>5423</v>
      </c>
      <c r="C117" s="85"/>
      <c r="D117" s="2">
        <v>116</v>
      </c>
      <c r="E117" s="2" t="e">
        <f t="shared" si="1"/>
        <v>#N/A</v>
      </c>
    </row>
    <row r="118" spans="1:5" ht="30" x14ac:dyDescent="0.25">
      <c r="A118">
        <f>IF(ISNUMBER(SEARCH('Сервопривода (газ-воздух)'!#REF!,B118)),MAX($A$1,A117)+1,0)</f>
        <v>0</v>
      </c>
      <c r="B118" s="57" t="s">
        <v>5424</v>
      </c>
      <c r="C118" s="85"/>
      <c r="D118" s="2">
        <v>117</v>
      </c>
      <c r="E118" s="2" t="e">
        <f t="shared" si="1"/>
        <v>#N/A</v>
      </c>
    </row>
    <row r="119" spans="1:5" ht="30" x14ac:dyDescent="0.25">
      <c r="A119">
        <f>IF(ISNUMBER(SEARCH('Сервопривода (газ-воздух)'!#REF!,B119)),MAX($A$1,A118)+1,0)</f>
        <v>0</v>
      </c>
      <c r="B119" s="57" t="s">
        <v>5425</v>
      </c>
      <c r="C119" s="85"/>
      <c r="D119" s="2">
        <v>118</v>
      </c>
      <c r="E119" s="2" t="e">
        <f t="shared" si="1"/>
        <v>#N/A</v>
      </c>
    </row>
    <row r="120" spans="1:5" ht="30" x14ac:dyDescent="0.25">
      <c r="A120">
        <f>IF(ISNUMBER(SEARCH('Сервопривода (газ-воздух)'!#REF!,B120)),MAX($A$1,A119)+1,0)</f>
        <v>0</v>
      </c>
      <c r="B120" s="57" t="s">
        <v>5426</v>
      </c>
      <c r="C120" s="85"/>
      <c r="D120" s="2">
        <v>119</v>
      </c>
      <c r="E120" s="2" t="e">
        <f t="shared" si="1"/>
        <v>#N/A</v>
      </c>
    </row>
    <row r="121" spans="1:5" ht="30" x14ac:dyDescent="0.25">
      <c r="A121">
        <f>IF(ISNUMBER(SEARCH('Сервопривода (газ-воздух)'!#REF!,B121)),MAX($A$1,A120)+1,0)</f>
        <v>0</v>
      </c>
      <c r="B121" s="57" t="s">
        <v>5427</v>
      </c>
      <c r="C121" s="85"/>
      <c r="D121" s="2">
        <v>120</v>
      </c>
      <c r="E121" s="2" t="e">
        <f t="shared" si="1"/>
        <v>#N/A</v>
      </c>
    </row>
    <row r="122" spans="1:5" x14ac:dyDescent="0.25">
      <c r="A122">
        <f>IF(ISNUMBER(SEARCH('Сервопривода (газ-воздух)'!#REF!,B122)),MAX($A$1,A121)+1,0)</f>
        <v>0</v>
      </c>
      <c r="B122" s="57" t="s">
        <v>5428</v>
      </c>
      <c r="C122" s="85"/>
      <c r="D122" s="2">
        <v>121</v>
      </c>
      <c r="E122" s="2" t="e">
        <f t="shared" si="1"/>
        <v>#N/A</v>
      </c>
    </row>
    <row r="123" spans="1:5" ht="30" x14ac:dyDescent="0.25">
      <c r="A123">
        <f>IF(ISNUMBER(SEARCH('Сервопривода (газ-воздух)'!#REF!,B123)),MAX($A$1,A122)+1,0)</f>
        <v>0</v>
      </c>
      <c r="B123" s="57" t="s">
        <v>5429</v>
      </c>
      <c r="C123" s="85"/>
      <c r="D123" s="2">
        <v>122</v>
      </c>
      <c r="E123" s="2" t="e">
        <f t="shared" si="1"/>
        <v>#N/A</v>
      </c>
    </row>
    <row r="124" spans="1:5" ht="30" x14ac:dyDescent="0.25">
      <c r="A124">
        <f>IF(ISNUMBER(SEARCH('Сервопривода (газ-воздух)'!#REF!,B124)),MAX($A$1,A123)+1,0)</f>
        <v>0</v>
      </c>
      <c r="B124" s="57" t="s">
        <v>5430</v>
      </c>
      <c r="C124" s="85"/>
      <c r="D124" s="2">
        <v>123</v>
      </c>
      <c r="E124" s="2" t="e">
        <f t="shared" si="1"/>
        <v>#N/A</v>
      </c>
    </row>
    <row r="125" spans="1:5" ht="30" x14ac:dyDescent="0.25">
      <c r="A125">
        <f>IF(ISNUMBER(SEARCH('Сервопривода (газ-воздух)'!#REF!,B125)),MAX($A$1,A124)+1,0)</f>
        <v>0</v>
      </c>
      <c r="B125" s="57" t="s">
        <v>5431</v>
      </c>
      <c r="C125" s="85"/>
      <c r="D125" s="2">
        <v>124</v>
      </c>
      <c r="E125" s="2" t="e">
        <f t="shared" si="1"/>
        <v>#N/A</v>
      </c>
    </row>
    <row r="126" spans="1:5" x14ac:dyDescent="0.25">
      <c r="A126">
        <f>IF(ISNUMBER(SEARCH('Сервопривода (газ-воздух)'!#REF!,B126)),MAX($A$1,A125)+1,0)</f>
        <v>0</v>
      </c>
      <c r="B126" s="57" t="s">
        <v>5432</v>
      </c>
      <c r="C126" s="85"/>
      <c r="D126" s="2">
        <v>125</v>
      </c>
      <c r="E126" s="2" t="e">
        <f t="shared" si="1"/>
        <v>#N/A</v>
      </c>
    </row>
    <row r="127" spans="1:5" ht="30" x14ac:dyDescent="0.25">
      <c r="A127">
        <f>IF(ISNUMBER(SEARCH('Сервопривода (газ-воздух)'!#REF!,B127)),MAX($A$1,A126)+1,0)</f>
        <v>0</v>
      </c>
      <c r="B127" s="57" t="s">
        <v>5433</v>
      </c>
      <c r="C127" s="85"/>
      <c r="D127" s="2">
        <v>126</v>
      </c>
      <c r="E127" s="2" t="e">
        <f t="shared" si="1"/>
        <v>#N/A</v>
      </c>
    </row>
    <row r="128" spans="1:5" ht="30" x14ac:dyDescent="0.25">
      <c r="A128">
        <f>IF(ISNUMBER(SEARCH('Сервопривода (газ-воздух)'!#REF!,B128)),MAX($A$1,A127)+1,0)</f>
        <v>0</v>
      </c>
      <c r="B128" s="57" t="s">
        <v>5434</v>
      </c>
      <c r="C128" s="85"/>
      <c r="D128" s="2">
        <v>127</v>
      </c>
      <c r="E128" s="2" t="e">
        <f t="shared" si="1"/>
        <v>#N/A</v>
      </c>
    </row>
    <row r="129" spans="1:5" ht="30" x14ac:dyDescent="0.25">
      <c r="A129">
        <f>IF(ISNUMBER(SEARCH('Сервопривода (газ-воздух)'!#REF!,B129)),MAX($A$1,A128)+1,0)</f>
        <v>0</v>
      </c>
      <c r="B129" s="57" t="s">
        <v>5435</v>
      </c>
      <c r="C129" s="85"/>
      <c r="D129" s="2">
        <v>128</v>
      </c>
      <c r="E129" s="2" t="e">
        <f t="shared" si="1"/>
        <v>#N/A</v>
      </c>
    </row>
    <row r="130" spans="1:5" ht="60" x14ac:dyDescent="0.25">
      <c r="A130">
        <f>IF(ISNUMBER(SEARCH('Сервопривода (газ-воздух)'!#REF!,B130)),MAX($A$1,A129)+1,0)</f>
        <v>0</v>
      </c>
      <c r="B130" s="57" t="s">
        <v>5436</v>
      </c>
      <c r="C130" s="85"/>
      <c r="D130" s="2">
        <v>129</v>
      </c>
      <c r="E130" s="2" t="e">
        <f t="shared" si="1"/>
        <v>#N/A</v>
      </c>
    </row>
    <row r="131" spans="1:5" ht="45" x14ac:dyDescent="0.25">
      <c r="A131">
        <f>IF(ISNUMBER(SEARCH('Сервопривода (газ-воздух)'!#REF!,B131)),MAX($A$1,A130)+1,0)</f>
        <v>0</v>
      </c>
      <c r="B131" s="57" t="s">
        <v>5437</v>
      </c>
      <c r="C131" s="85"/>
      <c r="D131" s="2">
        <v>130</v>
      </c>
      <c r="E131" s="2" t="e">
        <f t="shared" ref="E131:E194" si="2">VLOOKUP(D131,A:B,2,0)</f>
        <v>#N/A</v>
      </c>
    </row>
    <row r="132" spans="1:5" x14ac:dyDescent="0.25">
      <c r="A132">
        <f>IF(ISNUMBER(SEARCH('Сервопривода (газ-воздух)'!#REF!,B132)),MAX($A$1,A131)+1,0)</f>
        <v>0</v>
      </c>
      <c r="B132" s="57" t="s">
        <v>5438</v>
      </c>
      <c r="C132" s="85"/>
      <c r="D132" s="2">
        <v>131</v>
      </c>
      <c r="E132" s="2" t="e">
        <f t="shared" si="2"/>
        <v>#N/A</v>
      </c>
    </row>
    <row r="133" spans="1:5" ht="30" x14ac:dyDescent="0.25">
      <c r="A133">
        <f>IF(ISNUMBER(SEARCH('Сервопривода (газ-воздух)'!#REF!,B133)),MAX($A$1,A132)+1,0)</f>
        <v>0</v>
      </c>
      <c r="B133" s="57" t="s">
        <v>5439</v>
      </c>
      <c r="C133" s="85"/>
      <c r="D133" s="2">
        <v>132</v>
      </c>
      <c r="E133" s="2" t="e">
        <f t="shared" si="2"/>
        <v>#N/A</v>
      </c>
    </row>
    <row r="134" spans="1:5" x14ac:dyDescent="0.25">
      <c r="A134">
        <f>IF(ISNUMBER(SEARCH('Сервопривода (газ-воздух)'!#REF!,B134)),MAX($A$1,A133)+1,0)</f>
        <v>0</v>
      </c>
      <c r="B134" s="57" t="s">
        <v>5440</v>
      </c>
      <c r="C134" s="85"/>
      <c r="D134" s="2">
        <v>133</v>
      </c>
      <c r="E134" s="2" t="e">
        <f t="shared" si="2"/>
        <v>#N/A</v>
      </c>
    </row>
    <row r="135" spans="1:5" ht="30" x14ac:dyDescent="0.25">
      <c r="A135">
        <f>IF(ISNUMBER(SEARCH('Сервопривода (газ-воздух)'!#REF!,B135)),MAX($A$1,A134)+1,0)</f>
        <v>0</v>
      </c>
      <c r="B135" s="57" t="s">
        <v>5441</v>
      </c>
      <c r="C135" s="85"/>
      <c r="D135" s="2">
        <v>134</v>
      </c>
      <c r="E135" s="2" t="e">
        <f t="shared" si="2"/>
        <v>#N/A</v>
      </c>
    </row>
    <row r="136" spans="1:5" x14ac:dyDescent="0.25">
      <c r="A136">
        <f>IF(ISNUMBER(SEARCH('Сервопривода (газ-воздух)'!#REF!,B136)),MAX($A$1,A135)+1,0)</f>
        <v>0</v>
      </c>
      <c r="B136" s="57" t="s">
        <v>5442</v>
      </c>
      <c r="C136" s="85"/>
      <c r="D136" s="2">
        <v>135</v>
      </c>
      <c r="E136" s="2" t="e">
        <f t="shared" si="2"/>
        <v>#N/A</v>
      </c>
    </row>
    <row r="137" spans="1:5" x14ac:dyDescent="0.25">
      <c r="A137">
        <f>IF(ISNUMBER(SEARCH('Сервопривода (газ-воздух)'!#REF!,B137)),MAX($A$1,A136)+1,0)</f>
        <v>0</v>
      </c>
      <c r="B137" s="57" t="s">
        <v>5443</v>
      </c>
      <c r="C137" s="85"/>
      <c r="D137" s="2">
        <v>136</v>
      </c>
      <c r="E137" s="2" t="e">
        <f t="shared" si="2"/>
        <v>#N/A</v>
      </c>
    </row>
    <row r="138" spans="1:5" x14ac:dyDescent="0.25">
      <c r="A138">
        <f>IF(ISNUMBER(SEARCH('Сервопривода (газ-воздух)'!#REF!,B138)),MAX($A$1,A137)+1,0)</f>
        <v>0</v>
      </c>
      <c r="B138" s="57" t="s">
        <v>5444</v>
      </c>
      <c r="C138" s="85"/>
      <c r="D138" s="2">
        <v>137</v>
      </c>
      <c r="E138" s="2" t="e">
        <f t="shared" si="2"/>
        <v>#N/A</v>
      </c>
    </row>
    <row r="139" spans="1:5" x14ac:dyDescent="0.25">
      <c r="A139">
        <f>IF(ISNUMBER(SEARCH('Сервопривода (газ-воздух)'!#REF!,B139)),MAX($A$1,A138)+1,0)</f>
        <v>0</v>
      </c>
      <c r="B139" s="57" t="s">
        <v>5445</v>
      </c>
      <c r="C139" s="85"/>
      <c r="D139" s="2">
        <v>138</v>
      </c>
      <c r="E139" s="2" t="e">
        <f t="shared" si="2"/>
        <v>#N/A</v>
      </c>
    </row>
    <row r="140" spans="1:5" ht="30" x14ac:dyDescent="0.25">
      <c r="A140">
        <f>IF(ISNUMBER(SEARCH('Сервопривода (газ-воздух)'!#REF!,B140)),MAX($A$1,A139)+1,0)</f>
        <v>0</v>
      </c>
      <c r="B140" s="57" t="s">
        <v>5446</v>
      </c>
      <c r="C140" s="85"/>
      <c r="D140" s="2">
        <v>139</v>
      </c>
      <c r="E140" s="2" t="e">
        <f t="shared" si="2"/>
        <v>#N/A</v>
      </c>
    </row>
    <row r="141" spans="1:5" x14ac:dyDescent="0.25">
      <c r="A141">
        <f>IF(ISNUMBER(SEARCH('Сервопривода (газ-воздух)'!#REF!,B141)),MAX($A$1,A140)+1,0)</f>
        <v>0</v>
      </c>
      <c r="B141" s="57" t="s">
        <v>5447</v>
      </c>
      <c r="C141" s="85"/>
      <c r="D141" s="2">
        <v>140</v>
      </c>
      <c r="E141" s="2" t="e">
        <f t="shared" si="2"/>
        <v>#N/A</v>
      </c>
    </row>
    <row r="142" spans="1:5" ht="30" x14ac:dyDescent="0.25">
      <c r="A142">
        <f>IF(ISNUMBER(SEARCH('Сервопривода (газ-воздух)'!#REF!,B142)),MAX($A$1,A141)+1,0)</f>
        <v>0</v>
      </c>
      <c r="B142" s="57" t="s">
        <v>5448</v>
      </c>
      <c r="C142" s="85"/>
      <c r="D142" s="2">
        <v>141</v>
      </c>
      <c r="E142" s="2" t="e">
        <f t="shared" si="2"/>
        <v>#N/A</v>
      </c>
    </row>
    <row r="143" spans="1:5" ht="30" x14ac:dyDescent="0.25">
      <c r="A143">
        <f>IF(ISNUMBER(SEARCH('Сервопривода (газ-воздух)'!#REF!,B143)),MAX($A$1,A142)+1,0)</f>
        <v>0</v>
      </c>
      <c r="B143" s="57" t="s">
        <v>5449</v>
      </c>
      <c r="C143" s="85"/>
      <c r="D143" s="2">
        <v>142</v>
      </c>
      <c r="E143" s="2" t="e">
        <f t="shared" si="2"/>
        <v>#N/A</v>
      </c>
    </row>
    <row r="144" spans="1:5" ht="30" x14ac:dyDescent="0.25">
      <c r="A144">
        <f>IF(ISNUMBER(SEARCH('Сервопривода (газ-воздух)'!#REF!,B144)),MAX($A$1,A143)+1,0)</f>
        <v>0</v>
      </c>
      <c r="B144" s="57" t="s">
        <v>5450</v>
      </c>
      <c r="C144" s="85"/>
      <c r="D144" s="2">
        <v>143</v>
      </c>
      <c r="E144" s="2" t="e">
        <f t="shared" si="2"/>
        <v>#N/A</v>
      </c>
    </row>
    <row r="145" spans="1:5" ht="30" x14ac:dyDescent="0.25">
      <c r="A145">
        <f>IF(ISNUMBER(SEARCH('Сервопривода (газ-воздух)'!#REF!,B145)),MAX($A$1,A144)+1,0)</f>
        <v>0</v>
      </c>
      <c r="B145" s="57" t="s">
        <v>5451</v>
      </c>
      <c r="C145" s="85"/>
      <c r="D145" s="2">
        <v>144</v>
      </c>
      <c r="E145" s="2" t="e">
        <f t="shared" si="2"/>
        <v>#N/A</v>
      </c>
    </row>
    <row r="146" spans="1:5" ht="30" x14ac:dyDescent="0.25">
      <c r="A146">
        <f>IF(ISNUMBER(SEARCH('Сервопривода (газ-воздух)'!#REF!,B146)),MAX($A$1,A145)+1,0)</f>
        <v>0</v>
      </c>
      <c r="B146" s="57" t="s">
        <v>5452</v>
      </c>
      <c r="C146" s="85"/>
      <c r="D146" s="2">
        <v>145</v>
      </c>
      <c r="E146" s="2" t="e">
        <f t="shared" si="2"/>
        <v>#N/A</v>
      </c>
    </row>
    <row r="147" spans="1:5" ht="30" x14ac:dyDescent="0.25">
      <c r="A147">
        <f>IF(ISNUMBER(SEARCH('Сервопривода (газ-воздух)'!#REF!,B147)),MAX($A$1,A146)+1,0)</f>
        <v>0</v>
      </c>
      <c r="B147" s="57" t="s">
        <v>5453</v>
      </c>
      <c r="C147" s="85"/>
      <c r="D147" s="2">
        <v>146</v>
      </c>
      <c r="E147" s="2" t="e">
        <f t="shared" si="2"/>
        <v>#N/A</v>
      </c>
    </row>
    <row r="148" spans="1:5" ht="30" x14ac:dyDescent="0.25">
      <c r="A148">
        <f>IF(ISNUMBER(SEARCH('Сервопривода (газ-воздух)'!#REF!,B148)),MAX($A$1,A147)+1,0)</f>
        <v>0</v>
      </c>
      <c r="B148" s="57" t="s">
        <v>5454</v>
      </c>
      <c r="C148" s="85"/>
      <c r="D148" s="2">
        <v>147</v>
      </c>
      <c r="E148" s="2" t="e">
        <f t="shared" si="2"/>
        <v>#N/A</v>
      </c>
    </row>
    <row r="149" spans="1:5" ht="30" x14ac:dyDescent="0.25">
      <c r="A149">
        <f>IF(ISNUMBER(SEARCH('Сервопривода (газ-воздух)'!#REF!,B149)),MAX($A$1,A148)+1,0)</f>
        <v>0</v>
      </c>
      <c r="B149" s="57" t="s">
        <v>5455</v>
      </c>
      <c r="C149" s="85"/>
      <c r="D149" s="2">
        <v>148</v>
      </c>
      <c r="E149" s="2" t="e">
        <f t="shared" si="2"/>
        <v>#N/A</v>
      </c>
    </row>
    <row r="150" spans="1:5" ht="30" x14ac:dyDescent="0.25">
      <c r="A150">
        <f>IF(ISNUMBER(SEARCH('Сервопривода (газ-воздух)'!#REF!,B150)),MAX($A$1,A149)+1,0)</f>
        <v>0</v>
      </c>
      <c r="B150" s="57" t="s">
        <v>5456</v>
      </c>
      <c r="C150" s="85"/>
      <c r="D150" s="2">
        <v>149</v>
      </c>
      <c r="E150" s="2" t="e">
        <f t="shared" si="2"/>
        <v>#N/A</v>
      </c>
    </row>
    <row r="151" spans="1:5" ht="30" x14ac:dyDescent="0.25">
      <c r="A151">
        <f>IF(ISNUMBER(SEARCH('Сервопривода (газ-воздух)'!#REF!,B151)),MAX($A$1,A150)+1,0)</f>
        <v>0</v>
      </c>
      <c r="B151" s="57" t="s">
        <v>5457</v>
      </c>
      <c r="C151" s="85"/>
      <c r="D151" s="2">
        <v>150</v>
      </c>
      <c r="E151" s="2" t="e">
        <f t="shared" si="2"/>
        <v>#N/A</v>
      </c>
    </row>
    <row r="152" spans="1:5" ht="30" x14ac:dyDescent="0.25">
      <c r="A152">
        <f>IF(ISNUMBER(SEARCH('Сервопривода (газ-воздух)'!#REF!,B152)),MAX($A$1,A151)+1,0)</f>
        <v>0</v>
      </c>
      <c r="B152" s="57" t="s">
        <v>5458</v>
      </c>
      <c r="C152" s="85"/>
      <c r="D152" s="2">
        <v>151</v>
      </c>
      <c r="E152" s="2" t="e">
        <f t="shared" si="2"/>
        <v>#N/A</v>
      </c>
    </row>
    <row r="153" spans="1:5" ht="30" x14ac:dyDescent="0.25">
      <c r="A153">
        <f>IF(ISNUMBER(SEARCH('Сервопривода (газ-воздух)'!#REF!,B153)),MAX($A$1,A152)+1,0)</f>
        <v>0</v>
      </c>
      <c r="B153" s="57" t="s">
        <v>5459</v>
      </c>
      <c r="C153" s="85"/>
      <c r="D153" s="2">
        <v>152</v>
      </c>
      <c r="E153" s="2" t="e">
        <f t="shared" si="2"/>
        <v>#N/A</v>
      </c>
    </row>
    <row r="154" spans="1:5" ht="30" x14ac:dyDescent="0.25">
      <c r="A154">
        <f>IF(ISNUMBER(SEARCH('Сервопривода (газ-воздух)'!#REF!,B154)),MAX($A$1,A153)+1,0)</f>
        <v>0</v>
      </c>
      <c r="B154" s="57" t="s">
        <v>5460</v>
      </c>
      <c r="C154" s="85"/>
      <c r="D154" s="2">
        <v>153</v>
      </c>
      <c r="E154" s="2" t="e">
        <f t="shared" si="2"/>
        <v>#N/A</v>
      </c>
    </row>
    <row r="155" spans="1:5" ht="30" x14ac:dyDescent="0.25">
      <c r="A155">
        <f>IF(ISNUMBER(SEARCH('Сервопривода (газ-воздух)'!#REF!,B155)),MAX($A$1,A154)+1,0)</f>
        <v>0</v>
      </c>
      <c r="B155" s="57" t="s">
        <v>5461</v>
      </c>
      <c r="C155" s="85"/>
      <c r="D155" s="2">
        <v>154</v>
      </c>
      <c r="E155" s="2" t="e">
        <f t="shared" si="2"/>
        <v>#N/A</v>
      </c>
    </row>
    <row r="156" spans="1:5" ht="30" x14ac:dyDescent="0.25">
      <c r="A156">
        <f>IF(ISNUMBER(SEARCH('Сервопривода (газ-воздух)'!#REF!,B156)),MAX($A$1,A155)+1,0)</f>
        <v>0</v>
      </c>
      <c r="B156" s="57" t="s">
        <v>5462</v>
      </c>
      <c r="C156" s="85"/>
      <c r="D156" s="2">
        <v>155</v>
      </c>
      <c r="E156" s="2" t="e">
        <f t="shared" si="2"/>
        <v>#N/A</v>
      </c>
    </row>
    <row r="157" spans="1:5" ht="45" x14ac:dyDescent="0.25">
      <c r="A157">
        <f>IF(ISNUMBER(SEARCH('Сервопривода (газ-воздух)'!#REF!,B157)),MAX($A$1,A156)+1,0)</f>
        <v>0</v>
      </c>
      <c r="B157" s="57" t="s">
        <v>5463</v>
      </c>
      <c r="C157" s="85"/>
      <c r="D157" s="2">
        <v>156</v>
      </c>
      <c r="E157" s="2" t="e">
        <f t="shared" si="2"/>
        <v>#N/A</v>
      </c>
    </row>
    <row r="158" spans="1:5" ht="45" x14ac:dyDescent="0.25">
      <c r="A158">
        <f>IF(ISNUMBER(SEARCH('Сервопривода (газ-воздух)'!#REF!,B158)),MAX($A$1,A157)+1,0)</f>
        <v>0</v>
      </c>
      <c r="B158" s="57" t="s">
        <v>5464</v>
      </c>
      <c r="C158" s="85"/>
      <c r="D158" s="2">
        <v>157</v>
      </c>
      <c r="E158" s="2" t="e">
        <f t="shared" si="2"/>
        <v>#N/A</v>
      </c>
    </row>
    <row r="159" spans="1:5" ht="30" x14ac:dyDescent="0.25">
      <c r="A159">
        <f>IF(ISNUMBER(SEARCH('Сервопривода (газ-воздух)'!#REF!,B159)),MAX($A$1,A158)+1,0)</f>
        <v>0</v>
      </c>
      <c r="B159" s="57" t="s">
        <v>5465</v>
      </c>
      <c r="C159" s="85"/>
      <c r="D159" s="2">
        <v>158</v>
      </c>
      <c r="E159" s="2" t="e">
        <f t="shared" si="2"/>
        <v>#N/A</v>
      </c>
    </row>
    <row r="160" spans="1:5" ht="30" x14ac:dyDescent="0.25">
      <c r="A160">
        <f>IF(ISNUMBER(SEARCH('Сервопривода (газ-воздух)'!#REF!,B160)),MAX($A$1,A159)+1,0)</f>
        <v>0</v>
      </c>
      <c r="B160" s="57" t="s">
        <v>5466</v>
      </c>
      <c r="C160" s="85"/>
      <c r="D160" s="2">
        <v>159</v>
      </c>
      <c r="E160" s="2" t="e">
        <f t="shared" si="2"/>
        <v>#N/A</v>
      </c>
    </row>
    <row r="161" spans="1:5" ht="30" x14ac:dyDescent="0.25">
      <c r="A161">
        <f>IF(ISNUMBER(SEARCH('Сервопривода (газ-воздух)'!#REF!,B161)),MAX($A$1,A160)+1,0)</f>
        <v>0</v>
      </c>
      <c r="B161" s="57" t="s">
        <v>5467</v>
      </c>
      <c r="C161" s="85"/>
      <c r="D161" s="2">
        <v>160</v>
      </c>
      <c r="E161" s="2" t="e">
        <f t="shared" si="2"/>
        <v>#N/A</v>
      </c>
    </row>
    <row r="162" spans="1:5" ht="30" x14ac:dyDescent="0.25">
      <c r="A162">
        <f>IF(ISNUMBER(SEARCH('Сервопривода (газ-воздух)'!#REF!,B162)),MAX($A$1,A161)+1,0)</f>
        <v>0</v>
      </c>
      <c r="B162" s="57" t="s">
        <v>5468</v>
      </c>
      <c r="C162" s="85"/>
      <c r="D162" s="2">
        <v>161</v>
      </c>
      <c r="E162" s="2" t="e">
        <f t="shared" si="2"/>
        <v>#N/A</v>
      </c>
    </row>
    <row r="163" spans="1:5" ht="30" x14ac:dyDescent="0.25">
      <c r="A163">
        <f>IF(ISNUMBER(SEARCH('Сервопривода (газ-воздух)'!#REF!,B163)),MAX($A$1,A162)+1,0)</f>
        <v>0</v>
      </c>
      <c r="B163" s="57" t="s">
        <v>5469</v>
      </c>
      <c r="C163" s="85"/>
      <c r="D163" s="2">
        <v>162</v>
      </c>
      <c r="E163" s="2" t="e">
        <f t="shared" si="2"/>
        <v>#N/A</v>
      </c>
    </row>
    <row r="164" spans="1:5" ht="30" x14ac:dyDescent="0.25">
      <c r="A164">
        <f>IF(ISNUMBER(SEARCH('Сервопривода (газ-воздух)'!#REF!,B164)),MAX($A$1,A163)+1,0)</f>
        <v>0</v>
      </c>
      <c r="B164" s="57" t="s">
        <v>5470</v>
      </c>
      <c r="C164" s="85"/>
      <c r="D164" s="2">
        <v>163</v>
      </c>
      <c r="E164" s="2" t="e">
        <f t="shared" si="2"/>
        <v>#N/A</v>
      </c>
    </row>
    <row r="165" spans="1:5" ht="30" x14ac:dyDescent="0.25">
      <c r="A165">
        <f>IF(ISNUMBER(SEARCH('Сервопривода (газ-воздух)'!#REF!,B165)),MAX($A$1,A164)+1,0)</f>
        <v>0</v>
      </c>
      <c r="B165" s="57" t="s">
        <v>5471</v>
      </c>
      <c r="C165" s="85"/>
      <c r="D165" s="2">
        <v>164</v>
      </c>
      <c r="E165" s="2" t="e">
        <f t="shared" si="2"/>
        <v>#N/A</v>
      </c>
    </row>
    <row r="166" spans="1:5" x14ac:dyDescent="0.25">
      <c r="A166">
        <f>IF(ISNUMBER(SEARCH('Сервопривода (газ-воздух)'!#REF!,B166)),MAX($A$1,A165)+1,0)</f>
        <v>0</v>
      </c>
      <c r="B166" s="57" t="s">
        <v>5472</v>
      </c>
      <c r="C166" s="85"/>
      <c r="D166" s="2">
        <v>165</v>
      </c>
      <c r="E166" s="2" t="e">
        <f t="shared" si="2"/>
        <v>#N/A</v>
      </c>
    </row>
    <row r="167" spans="1:5" x14ac:dyDescent="0.25">
      <c r="A167">
        <f>IF(ISNUMBER(SEARCH('Сервопривода (газ-воздух)'!#REF!,B167)),MAX($A$1,A166)+1,0)</f>
        <v>0</v>
      </c>
      <c r="B167" s="57" t="s">
        <v>5473</v>
      </c>
      <c r="C167" s="85"/>
      <c r="D167" s="2">
        <v>166</v>
      </c>
      <c r="E167" s="2" t="e">
        <f t="shared" si="2"/>
        <v>#N/A</v>
      </c>
    </row>
    <row r="168" spans="1:5" x14ac:dyDescent="0.25">
      <c r="A168">
        <f>IF(ISNUMBER(SEARCH('Сервопривода (газ-воздух)'!#REF!,B168)),MAX($A$1,A167)+1,0)</f>
        <v>0</v>
      </c>
      <c r="B168" s="57" t="s">
        <v>5474</v>
      </c>
      <c r="C168" s="85"/>
      <c r="D168" s="2">
        <v>167</v>
      </c>
      <c r="E168" s="2" t="e">
        <f t="shared" si="2"/>
        <v>#N/A</v>
      </c>
    </row>
    <row r="169" spans="1:5" ht="30" x14ac:dyDescent="0.25">
      <c r="A169">
        <f>IF(ISNUMBER(SEARCH('Сервопривода (газ-воздух)'!#REF!,B169)),MAX($A$1,A168)+1,0)</f>
        <v>0</v>
      </c>
      <c r="B169" s="57" t="s">
        <v>5475</v>
      </c>
      <c r="C169" s="85"/>
      <c r="D169" s="2">
        <v>168</v>
      </c>
      <c r="E169" s="2" t="e">
        <f t="shared" si="2"/>
        <v>#N/A</v>
      </c>
    </row>
    <row r="170" spans="1:5" x14ac:dyDescent="0.25">
      <c r="A170">
        <f>IF(ISNUMBER(SEARCH('Сервопривода (газ-воздух)'!#REF!,B170)),MAX($A$1,A169)+1,0)</f>
        <v>0</v>
      </c>
      <c r="B170" s="57" t="s">
        <v>5476</v>
      </c>
      <c r="C170" s="85"/>
      <c r="D170" s="2">
        <v>169</v>
      </c>
      <c r="E170" s="2" t="e">
        <f t="shared" si="2"/>
        <v>#N/A</v>
      </c>
    </row>
    <row r="171" spans="1:5" ht="30" x14ac:dyDescent="0.25">
      <c r="A171">
        <f>IF(ISNUMBER(SEARCH('Сервопривода (газ-воздух)'!#REF!,B171)),MAX($A$1,A170)+1,0)</f>
        <v>0</v>
      </c>
      <c r="B171" s="57" t="s">
        <v>5477</v>
      </c>
      <c r="C171" s="85"/>
      <c r="D171" s="2">
        <v>170</v>
      </c>
      <c r="E171" s="2" t="e">
        <f t="shared" si="2"/>
        <v>#N/A</v>
      </c>
    </row>
    <row r="172" spans="1:5" ht="30" x14ac:dyDescent="0.25">
      <c r="A172">
        <f>IF(ISNUMBER(SEARCH('Сервопривода (газ-воздух)'!#REF!,B172)),MAX($A$1,A171)+1,0)</f>
        <v>0</v>
      </c>
      <c r="B172" s="57" t="s">
        <v>5478</v>
      </c>
      <c r="C172" s="85"/>
      <c r="D172" s="2">
        <v>171</v>
      </c>
      <c r="E172" s="2" t="e">
        <f t="shared" si="2"/>
        <v>#N/A</v>
      </c>
    </row>
    <row r="173" spans="1:5" x14ac:dyDescent="0.25">
      <c r="A173">
        <f>IF(ISNUMBER(SEARCH('Сервопривода (газ-воздух)'!#REF!,B173)),MAX($A$1,A172)+1,0)</f>
        <v>0</v>
      </c>
      <c r="B173" s="57" t="s">
        <v>5479</v>
      </c>
      <c r="C173" s="85"/>
      <c r="D173" s="2">
        <v>172</v>
      </c>
      <c r="E173" s="2" t="e">
        <f t="shared" si="2"/>
        <v>#N/A</v>
      </c>
    </row>
    <row r="174" spans="1:5" x14ac:dyDescent="0.25">
      <c r="A174">
        <f>IF(ISNUMBER(SEARCH('Сервопривода (газ-воздух)'!#REF!,B174)),MAX($A$1,A173)+1,0)</f>
        <v>0</v>
      </c>
      <c r="B174" s="57" t="s">
        <v>5480</v>
      </c>
      <c r="C174" s="85"/>
      <c r="D174" s="2">
        <v>173</v>
      </c>
      <c r="E174" s="2" t="e">
        <f t="shared" si="2"/>
        <v>#N/A</v>
      </c>
    </row>
    <row r="175" spans="1:5" ht="30" x14ac:dyDescent="0.25">
      <c r="A175">
        <f>IF(ISNUMBER(SEARCH('Сервопривода (газ-воздух)'!#REF!,B175)),MAX($A$1,A174)+1,0)</f>
        <v>0</v>
      </c>
      <c r="B175" s="57" t="s">
        <v>5481</v>
      </c>
      <c r="C175" s="85"/>
      <c r="D175" s="2">
        <v>174</v>
      </c>
      <c r="E175" s="2" t="e">
        <f t="shared" si="2"/>
        <v>#N/A</v>
      </c>
    </row>
    <row r="176" spans="1:5" x14ac:dyDescent="0.25">
      <c r="A176">
        <f>IF(ISNUMBER(SEARCH('Сервопривода (газ-воздух)'!#REF!,B176)),MAX($A$1,A175)+1,0)</f>
        <v>0</v>
      </c>
      <c r="B176" s="57" t="s">
        <v>5482</v>
      </c>
      <c r="C176" s="85"/>
      <c r="D176" s="2">
        <v>175</v>
      </c>
      <c r="E176" s="2" t="e">
        <f t="shared" si="2"/>
        <v>#N/A</v>
      </c>
    </row>
    <row r="177" spans="1:5" x14ac:dyDescent="0.25">
      <c r="A177">
        <f>IF(ISNUMBER(SEARCH('Сервопривода (газ-воздух)'!#REF!,B177)),MAX($A$1,A176)+1,0)</f>
        <v>0</v>
      </c>
      <c r="B177" s="57" t="s">
        <v>5483</v>
      </c>
      <c r="C177" s="85"/>
      <c r="D177" s="2">
        <v>176</v>
      </c>
      <c r="E177" s="2" t="e">
        <f t="shared" si="2"/>
        <v>#N/A</v>
      </c>
    </row>
    <row r="178" spans="1:5" ht="30" x14ac:dyDescent="0.25">
      <c r="A178">
        <f>IF(ISNUMBER(SEARCH('Сервопривода (газ-воздух)'!#REF!,B178)),MAX($A$1,A177)+1,0)</f>
        <v>0</v>
      </c>
      <c r="B178" s="57" t="s">
        <v>5484</v>
      </c>
      <c r="C178" s="85"/>
      <c r="D178" s="2">
        <v>177</v>
      </c>
      <c r="E178" s="2" t="e">
        <f t="shared" si="2"/>
        <v>#N/A</v>
      </c>
    </row>
    <row r="179" spans="1:5" ht="45" x14ac:dyDescent="0.25">
      <c r="A179">
        <f>IF(ISNUMBER(SEARCH('Сервопривода (газ-воздух)'!#REF!,B179)),MAX($A$1,A178)+1,0)</f>
        <v>0</v>
      </c>
      <c r="B179" s="57" t="s">
        <v>5485</v>
      </c>
      <c r="C179" s="85"/>
      <c r="D179" s="2">
        <v>178</v>
      </c>
      <c r="E179" s="2" t="e">
        <f t="shared" si="2"/>
        <v>#N/A</v>
      </c>
    </row>
    <row r="180" spans="1:5" ht="30" x14ac:dyDescent="0.25">
      <c r="A180">
        <f>IF(ISNUMBER(SEARCH('Сервопривода (газ-воздух)'!#REF!,B180)),MAX($A$1,A179)+1,0)</f>
        <v>0</v>
      </c>
      <c r="B180" s="57" t="s">
        <v>5486</v>
      </c>
      <c r="C180" s="85"/>
      <c r="D180" s="2">
        <v>179</v>
      </c>
      <c r="E180" s="2" t="e">
        <f t="shared" si="2"/>
        <v>#N/A</v>
      </c>
    </row>
    <row r="181" spans="1:5" ht="30" x14ac:dyDescent="0.25">
      <c r="A181">
        <f>IF(ISNUMBER(SEARCH('Сервопривода (газ-воздух)'!#REF!,B181)),MAX($A$1,A180)+1,0)</f>
        <v>0</v>
      </c>
      <c r="B181" s="57" t="s">
        <v>5487</v>
      </c>
      <c r="C181" s="85"/>
      <c r="D181" s="2">
        <v>180</v>
      </c>
      <c r="E181" s="2" t="e">
        <f t="shared" si="2"/>
        <v>#N/A</v>
      </c>
    </row>
    <row r="182" spans="1:5" x14ac:dyDescent="0.25">
      <c r="A182">
        <f>IF(ISNUMBER(SEARCH('Сервопривода (газ-воздух)'!#REF!,B182)),MAX($A$1,A181)+1,0)</f>
        <v>0</v>
      </c>
      <c r="B182" s="57" t="s">
        <v>5488</v>
      </c>
      <c r="C182" s="85"/>
      <c r="D182" s="2">
        <v>181</v>
      </c>
      <c r="E182" s="2" t="e">
        <f t="shared" si="2"/>
        <v>#N/A</v>
      </c>
    </row>
    <row r="183" spans="1:5" ht="30" x14ac:dyDescent="0.25">
      <c r="A183">
        <f>IF(ISNUMBER(SEARCH('Сервопривода (газ-воздух)'!#REF!,B183)),MAX($A$1,A182)+1,0)</f>
        <v>0</v>
      </c>
      <c r="B183" s="57" t="s">
        <v>5489</v>
      </c>
      <c r="C183" s="85"/>
      <c r="D183" s="2">
        <v>182</v>
      </c>
      <c r="E183" s="2" t="e">
        <f t="shared" si="2"/>
        <v>#N/A</v>
      </c>
    </row>
    <row r="184" spans="1:5" ht="30" x14ac:dyDescent="0.25">
      <c r="A184">
        <f>IF(ISNUMBER(SEARCH('Сервопривода (газ-воздух)'!#REF!,B184)),MAX($A$1,A183)+1,0)</f>
        <v>0</v>
      </c>
      <c r="B184" s="57" t="s">
        <v>5490</v>
      </c>
      <c r="C184" s="85"/>
      <c r="D184" s="2">
        <v>183</v>
      </c>
      <c r="E184" s="2" t="e">
        <f t="shared" si="2"/>
        <v>#N/A</v>
      </c>
    </row>
    <row r="185" spans="1:5" x14ac:dyDescent="0.25">
      <c r="A185">
        <f>IF(ISNUMBER(SEARCH('Сервопривода (газ-воздух)'!#REF!,B185)),MAX($A$1,A184)+1,0)</f>
        <v>0</v>
      </c>
      <c r="B185" s="57" t="s">
        <v>5491</v>
      </c>
      <c r="C185" s="85"/>
      <c r="D185" s="2">
        <v>184</v>
      </c>
      <c r="E185" s="2" t="e">
        <f t="shared" si="2"/>
        <v>#N/A</v>
      </c>
    </row>
    <row r="186" spans="1:5" ht="30" x14ac:dyDescent="0.25">
      <c r="A186">
        <f>IF(ISNUMBER(SEARCH('Сервопривода (газ-воздух)'!#REF!,B186)),MAX($A$1,A185)+1,0)</f>
        <v>0</v>
      </c>
      <c r="B186" s="57" t="s">
        <v>5492</v>
      </c>
      <c r="C186" s="85"/>
      <c r="D186" s="2">
        <v>185</v>
      </c>
      <c r="E186" s="2" t="e">
        <f t="shared" si="2"/>
        <v>#N/A</v>
      </c>
    </row>
    <row r="187" spans="1:5" ht="30" x14ac:dyDescent="0.25">
      <c r="A187">
        <f>IF(ISNUMBER(SEARCH('Сервопривода (газ-воздух)'!#REF!,B187)),MAX($A$1,A186)+1,0)</f>
        <v>0</v>
      </c>
      <c r="B187" s="57" t="s">
        <v>5493</v>
      </c>
      <c r="C187" s="85"/>
      <c r="D187" s="2">
        <v>186</v>
      </c>
      <c r="E187" s="2" t="e">
        <f t="shared" si="2"/>
        <v>#N/A</v>
      </c>
    </row>
    <row r="188" spans="1:5" ht="30" x14ac:dyDescent="0.25">
      <c r="A188">
        <f>IF(ISNUMBER(SEARCH('Сервопривода (газ-воздух)'!#REF!,B188)),MAX($A$1,A187)+1,0)</f>
        <v>0</v>
      </c>
      <c r="B188" s="57" t="s">
        <v>5494</v>
      </c>
      <c r="C188" s="85"/>
      <c r="D188" s="2">
        <v>187</v>
      </c>
      <c r="E188" s="2" t="e">
        <f t="shared" si="2"/>
        <v>#N/A</v>
      </c>
    </row>
    <row r="189" spans="1:5" x14ac:dyDescent="0.25">
      <c r="A189">
        <f>IF(ISNUMBER(SEARCH('Сервопривода (газ-воздух)'!#REF!,B189)),MAX($A$1,A188)+1,0)</f>
        <v>0</v>
      </c>
      <c r="B189" s="57" t="s">
        <v>5495</v>
      </c>
      <c r="C189" s="85"/>
      <c r="D189" s="2">
        <v>188</v>
      </c>
      <c r="E189" s="2" t="e">
        <f t="shared" si="2"/>
        <v>#N/A</v>
      </c>
    </row>
    <row r="190" spans="1:5" x14ac:dyDescent="0.25">
      <c r="A190">
        <f>IF(ISNUMBER(SEARCH('Сервопривода (газ-воздух)'!#REF!,B190)),MAX($A$1,A189)+1,0)</f>
        <v>0</v>
      </c>
      <c r="B190" s="57" t="s">
        <v>5496</v>
      </c>
      <c r="C190" s="85"/>
      <c r="D190" s="2">
        <v>189</v>
      </c>
      <c r="E190" s="2" t="e">
        <f t="shared" si="2"/>
        <v>#N/A</v>
      </c>
    </row>
    <row r="191" spans="1:5" ht="30" x14ac:dyDescent="0.25">
      <c r="A191">
        <f>IF(ISNUMBER(SEARCH('Сервопривода (газ-воздух)'!#REF!,B191)),MAX($A$1,A190)+1,0)</f>
        <v>0</v>
      </c>
      <c r="B191" s="57" t="s">
        <v>5497</v>
      </c>
      <c r="C191" s="85"/>
      <c r="D191" s="2">
        <v>190</v>
      </c>
      <c r="E191" s="2" t="e">
        <f t="shared" si="2"/>
        <v>#N/A</v>
      </c>
    </row>
    <row r="192" spans="1:5" x14ac:dyDescent="0.25">
      <c r="A192">
        <f>IF(ISNUMBER(SEARCH('Сервопривода (газ-воздух)'!#REF!,B192)),MAX($A$1,A191)+1,0)</f>
        <v>0</v>
      </c>
      <c r="B192" s="57" t="s">
        <v>5498</v>
      </c>
      <c r="C192" s="85"/>
      <c r="D192" s="2">
        <v>191</v>
      </c>
      <c r="E192" s="2" t="e">
        <f t="shared" si="2"/>
        <v>#N/A</v>
      </c>
    </row>
    <row r="193" spans="1:5" x14ac:dyDescent="0.25">
      <c r="A193">
        <f>IF(ISNUMBER(SEARCH('Сервопривода (газ-воздух)'!#REF!,B193)),MAX($A$1,A192)+1,0)</f>
        <v>0</v>
      </c>
      <c r="B193" s="57" t="s">
        <v>5499</v>
      </c>
      <c r="C193" s="85"/>
      <c r="D193" s="2">
        <v>192</v>
      </c>
      <c r="E193" s="2" t="e">
        <f t="shared" si="2"/>
        <v>#N/A</v>
      </c>
    </row>
    <row r="194" spans="1:5" ht="30" x14ac:dyDescent="0.25">
      <c r="A194">
        <f>IF(ISNUMBER(SEARCH('Сервопривода (газ-воздух)'!#REF!,B194)),MAX($A$1,A193)+1,0)</f>
        <v>0</v>
      </c>
      <c r="B194" s="57" t="s">
        <v>5500</v>
      </c>
      <c r="C194" s="85"/>
      <c r="D194" s="2">
        <v>193</v>
      </c>
      <c r="E194" s="2" t="e">
        <f t="shared" si="2"/>
        <v>#N/A</v>
      </c>
    </row>
    <row r="195" spans="1:5" x14ac:dyDescent="0.25">
      <c r="A195">
        <f>IF(ISNUMBER(SEARCH('Сервопривода (газ-воздух)'!#REF!,B195)),MAX($A$1,A194)+1,0)</f>
        <v>0</v>
      </c>
      <c r="B195" s="57" t="s">
        <v>5501</v>
      </c>
      <c r="C195" s="85"/>
      <c r="D195" s="2">
        <v>194</v>
      </c>
      <c r="E195" s="2" t="e">
        <f t="shared" ref="E195:E258" si="3">VLOOKUP(D195,A:B,2,0)</f>
        <v>#N/A</v>
      </c>
    </row>
    <row r="196" spans="1:5" x14ac:dyDescent="0.25">
      <c r="A196">
        <f>IF(ISNUMBER(SEARCH('Сервопривода (газ-воздух)'!#REF!,B196)),MAX($A$1,A195)+1,0)</f>
        <v>0</v>
      </c>
      <c r="B196" s="57" t="s">
        <v>5502</v>
      </c>
      <c r="C196" s="85"/>
      <c r="D196" s="2">
        <v>195</v>
      </c>
      <c r="E196" s="2" t="e">
        <f t="shared" si="3"/>
        <v>#N/A</v>
      </c>
    </row>
    <row r="197" spans="1:5" ht="45" x14ac:dyDescent="0.25">
      <c r="A197">
        <f>IF(ISNUMBER(SEARCH('Сервопривода (газ-воздух)'!#REF!,B197)),MAX($A$1,A196)+1,0)</f>
        <v>0</v>
      </c>
      <c r="B197" s="57" t="s">
        <v>5503</v>
      </c>
      <c r="C197" s="85"/>
      <c r="D197" s="2">
        <v>196</v>
      </c>
      <c r="E197" s="2" t="e">
        <f t="shared" si="3"/>
        <v>#N/A</v>
      </c>
    </row>
    <row r="198" spans="1:5" ht="30" x14ac:dyDescent="0.25">
      <c r="A198">
        <f>IF(ISNUMBER(SEARCH('Сервопривода (газ-воздух)'!#REF!,B198)),MAX($A$1,A197)+1,0)</f>
        <v>0</v>
      </c>
      <c r="B198" s="57" t="s">
        <v>5504</v>
      </c>
      <c r="C198" s="85"/>
      <c r="D198" s="2">
        <v>197</v>
      </c>
      <c r="E198" s="2" t="e">
        <f t="shared" si="3"/>
        <v>#N/A</v>
      </c>
    </row>
    <row r="199" spans="1:5" ht="30" x14ac:dyDescent="0.25">
      <c r="A199">
        <f>IF(ISNUMBER(SEARCH('Сервопривода (газ-воздух)'!#REF!,B199)),MAX($A$1,A198)+1,0)</f>
        <v>0</v>
      </c>
      <c r="B199" s="57" t="s">
        <v>5505</v>
      </c>
      <c r="C199" s="85"/>
      <c r="D199" s="2">
        <v>198</v>
      </c>
      <c r="E199" s="2" t="e">
        <f t="shared" si="3"/>
        <v>#N/A</v>
      </c>
    </row>
    <row r="200" spans="1:5" ht="30" x14ac:dyDescent="0.25">
      <c r="A200">
        <f>IF(ISNUMBER(SEARCH('Сервопривода (газ-воздух)'!#REF!,B200)),MAX($A$1,A199)+1,0)</f>
        <v>0</v>
      </c>
      <c r="B200" s="57" t="s">
        <v>5506</v>
      </c>
      <c r="C200" s="85"/>
      <c r="D200" s="2">
        <v>199</v>
      </c>
      <c r="E200" s="2" t="e">
        <f t="shared" si="3"/>
        <v>#N/A</v>
      </c>
    </row>
    <row r="201" spans="1:5" ht="30" x14ac:dyDescent="0.25">
      <c r="A201">
        <f>IF(ISNUMBER(SEARCH('Сервопривода (газ-воздух)'!#REF!,B201)),MAX($A$1,A200)+1,0)</f>
        <v>0</v>
      </c>
      <c r="B201" s="57" t="s">
        <v>5507</v>
      </c>
      <c r="C201" s="85"/>
      <c r="D201" s="2">
        <v>200</v>
      </c>
      <c r="E201" s="2" t="e">
        <f t="shared" si="3"/>
        <v>#N/A</v>
      </c>
    </row>
    <row r="202" spans="1:5" ht="30" x14ac:dyDescent="0.25">
      <c r="A202">
        <f>IF(ISNUMBER(SEARCH('Сервопривода (газ-воздух)'!#REF!,B202)),MAX($A$1,A201)+1,0)</f>
        <v>0</v>
      </c>
      <c r="B202" s="57" t="s">
        <v>5508</v>
      </c>
      <c r="C202" s="85"/>
      <c r="D202" s="2">
        <v>201</v>
      </c>
      <c r="E202" s="2" t="e">
        <f t="shared" si="3"/>
        <v>#N/A</v>
      </c>
    </row>
    <row r="203" spans="1:5" ht="45" x14ac:dyDescent="0.25">
      <c r="A203">
        <f>IF(ISNUMBER(SEARCH('Сервопривода (газ-воздух)'!#REF!,B203)),MAX($A$1,A202)+1,0)</f>
        <v>0</v>
      </c>
      <c r="B203" s="57" t="s">
        <v>5509</v>
      </c>
      <c r="C203" s="85"/>
      <c r="D203" s="2">
        <v>202</v>
      </c>
      <c r="E203" s="2" t="e">
        <f t="shared" si="3"/>
        <v>#N/A</v>
      </c>
    </row>
    <row r="204" spans="1:5" ht="30" x14ac:dyDescent="0.25">
      <c r="A204">
        <f>IF(ISNUMBER(SEARCH('Сервопривода (газ-воздух)'!#REF!,B204)),MAX($A$1,A203)+1,0)</f>
        <v>0</v>
      </c>
      <c r="B204" s="57" t="s">
        <v>5510</v>
      </c>
      <c r="C204" s="85"/>
      <c r="D204" s="2">
        <v>203</v>
      </c>
      <c r="E204" s="2" t="e">
        <f t="shared" si="3"/>
        <v>#N/A</v>
      </c>
    </row>
    <row r="205" spans="1:5" ht="30" x14ac:dyDescent="0.25">
      <c r="A205">
        <f>IF(ISNUMBER(SEARCH('Сервопривода (газ-воздух)'!#REF!,B205)),MAX($A$1,A204)+1,0)</f>
        <v>0</v>
      </c>
      <c r="B205" s="57" t="s">
        <v>5511</v>
      </c>
      <c r="C205" s="85"/>
      <c r="D205" s="2">
        <v>204</v>
      </c>
      <c r="E205" s="2" t="e">
        <f t="shared" si="3"/>
        <v>#N/A</v>
      </c>
    </row>
    <row r="206" spans="1:5" ht="30" x14ac:dyDescent="0.25">
      <c r="A206">
        <f>IF(ISNUMBER(SEARCH('Сервопривода (газ-воздух)'!#REF!,B206)),MAX($A$1,A205)+1,0)</f>
        <v>0</v>
      </c>
      <c r="B206" s="57" t="s">
        <v>5512</v>
      </c>
      <c r="C206" s="85"/>
      <c r="D206" s="2">
        <v>205</v>
      </c>
      <c r="E206" s="2" t="e">
        <f t="shared" si="3"/>
        <v>#N/A</v>
      </c>
    </row>
    <row r="207" spans="1:5" ht="60" x14ac:dyDescent="0.25">
      <c r="A207">
        <f>IF(ISNUMBER(SEARCH('Сервопривода (газ-воздух)'!#REF!,B207)),MAX($A$1,A206)+1,0)</f>
        <v>0</v>
      </c>
      <c r="B207" s="57" t="s">
        <v>5513</v>
      </c>
      <c r="C207" s="85"/>
      <c r="D207" s="2">
        <v>206</v>
      </c>
      <c r="E207" s="2" t="e">
        <f t="shared" si="3"/>
        <v>#N/A</v>
      </c>
    </row>
    <row r="208" spans="1:5" ht="30" x14ac:dyDescent="0.25">
      <c r="A208">
        <f>IF(ISNUMBER(SEARCH('Сервопривода (газ-воздух)'!#REF!,B208)),MAX($A$1,A207)+1,0)</f>
        <v>0</v>
      </c>
      <c r="B208" s="57" t="s">
        <v>5514</v>
      </c>
      <c r="C208" s="85"/>
      <c r="D208" s="2">
        <v>207</v>
      </c>
      <c r="E208" s="2" t="e">
        <f t="shared" si="3"/>
        <v>#N/A</v>
      </c>
    </row>
    <row r="209" spans="1:5" x14ac:dyDescent="0.25">
      <c r="A209">
        <f>IF(ISNUMBER(SEARCH('Сервопривода (газ-воздух)'!#REF!,B209)),MAX($A$1,A208)+1,0)</f>
        <v>0</v>
      </c>
      <c r="B209" s="57" t="s">
        <v>5515</v>
      </c>
      <c r="C209" s="85"/>
      <c r="D209" s="2">
        <v>208</v>
      </c>
      <c r="E209" s="2" t="e">
        <f t="shared" si="3"/>
        <v>#N/A</v>
      </c>
    </row>
    <row r="210" spans="1:5" ht="30" x14ac:dyDescent="0.25">
      <c r="A210">
        <f>IF(ISNUMBER(SEARCH('Сервопривода (газ-воздух)'!#REF!,B210)),MAX($A$1,A209)+1,0)</f>
        <v>0</v>
      </c>
      <c r="B210" s="57" t="s">
        <v>5516</v>
      </c>
      <c r="C210" s="85"/>
      <c r="D210" s="2">
        <v>209</v>
      </c>
      <c r="E210" s="2" t="e">
        <f t="shared" si="3"/>
        <v>#N/A</v>
      </c>
    </row>
    <row r="211" spans="1:5" ht="30" x14ac:dyDescent="0.25">
      <c r="A211">
        <f>IF(ISNUMBER(SEARCH('Сервопривода (газ-воздух)'!#REF!,B211)),MAX($A$1,A210)+1,0)</f>
        <v>0</v>
      </c>
      <c r="B211" s="57" t="s">
        <v>5517</v>
      </c>
      <c r="C211" s="85"/>
      <c r="D211" s="2">
        <v>210</v>
      </c>
      <c r="E211" s="2" t="e">
        <f t="shared" si="3"/>
        <v>#N/A</v>
      </c>
    </row>
    <row r="212" spans="1:5" ht="30" x14ac:dyDescent="0.25">
      <c r="A212">
        <f>IF(ISNUMBER(SEARCH('Сервопривода (газ-воздух)'!#REF!,B212)),MAX($A$1,A211)+1,0)</f>
        <v>0</v>
      </c>
      <c r="B212" s="57" t="s">
        <v>5518</v>
      </c>
      <c r="C212" s="85"/>
      <c r="D212" s="2">
        <v>211</v>
      </c>
      <c r="E212" s="2" t="e">
        <f t="shared" si="3"/>
        <v>#N/A</v>
      </c>
    </row>
    <row r="213" spans="1:5" ht="30" x14ac:dyDescent="0.25">
      <c r="A213">
        <f>IF(ISNUMBER(SEARCH('Сервопривода (газ-воздух)'!#REF!,B213)),MAX($A$1,A212)+1,0)</f>
        <v>0</v>
      </c>
      <c r="B213" s="57" t="s">
        <v>5519</v>
      </c>
      <c r="C213" s="85"/>
      <c r="D213" s="2">
        <v>212</v>
      </c>
      <c r="E213" s="2" t="e">
        <f t="shared" si="3"/>
        <v>#N/A</v>
      </c>
    </row>
    <row r="214" spans="1:5" ht="30" x14ac:dyDescent="0.25">
      <c r="A214">
        <f>IF(ISNUMBER(SEARCH('Сервопривода (газ-воздух)'!#REF!,B214)),MAX($A$1,A213)+1,0)</f>
        <v>0</v>
      </c>
      <c r="B214" s="57" t="s">
        <v>5520</v>
      </c>
      <c r="C214" s="85"/>
      <c r="D214" s="2">
        <v>213</v>
      </c>
      <c r="E214" s="2" t="e">
        <f t="shared" si="3"/>
        <v>#N/A</v>
      </c>
    </row>
    <row r="215" spans="1:5" ht="30" x14ac:dyDescent="0.25">
      <c r="A215">
        <f>IF(ISNUMBER(SEARCH('Сервопривода (газ-воздух)'!#REF!,B215)),MAX($A$1,A214)+1,0)</f>
        <v>0</v>
      </c>
      <c r="B215" s="57" t="s">
        <v>5521</v>
      </c>
      <c r="C215" s="85"/>
      <c r="D215" s="2">
        <v>214</v>
      </c>
      <c r="E215" s="2" t="e">
        <f t="shared" si="3"/>
        <v>#N/A</v>
      </c>
    </row>
    <row r="216" spans="1:5" ht="30" x14ac:dyDescent="0.25">
      <c r="A216">
        <f>IF(ISNUMBER(SEARCH('Сервопривода (газ-воздух)'!#REF!,B216)),MAX($A$1,A215)+1,0)</f>
        <v>0</v>
      </c>
      <c r="B216" s="57" t="s">
        <v>5522</v>
      </c>
      <c r="C216" s="85"/>
      <c r="D216" s="2">
        <v>215</v>
      </c>
      <c r="E216" s="2" t="e">
        <f t="shared" si="3"/>
        <v>#N/A</v>
      </c>
    </row>
    <row r="217" spans="1:5" ht="30" x14ac:dyDescent="0.25">
      <c r="A217">
        <f>IF(ISNUMBER(SEARCH('Сервопривода (газ-воздух)'!#REF!,B217)),MAX($A$1,A216)+1,0)</f>
        <v>0</v>
      </c>
      <c r="B217" s="57" t="s">
        <v>5523</v>
      </c>
      <c r="C217" s="85"/>
      <c r="D217" s="2">
        <v>216</v>
      </c>
      <c r="E217" s="2" t="e">
        <f t="shared" si="3"/>
        <v>#N/A</v>
      </c>
    </row>
    <row r="218" spans="1:5" ht="30" x14ac:dyDescent="0.25">
      <c r="A218">
        <f>IF(ISNUMBER(SEARCH('Сервопривода (газ-воздух)'!#REF!,B218)),MAX($A$1,A217)+1,0)</f>
        <v>0</v>
      </c>
      <c r="B218" s="57" t="s">
        <v>5524</v>
      </c>
      <c r="C218" s="85"/>
      <c r="D218" s="2">
        <v>217</v>
      </c>
      <c r="E218" s="2" t="e">
        <f t="shared" si="3"/>
        <v>#N/A</v>
      </c>
    </row>
    <row r="219" spans="1:5" ht="30" x14ac:dyDescent="0.25">
      <c r="A219">
        <f>IF(ISNUMBER(SEARCH('Сервопривода (газ-воздух)'!#REF!,B219)),MAX($A$1,A218)+1,0)</f>
        <v>0</v>
      </c>
      <c r="B219" s="57" t="s">
        <v>5525</v>
      </c>
      <c r="C219" s="85"/>
      <c r="D219" s="2">
        <v>218</v>
      </c>
      <c r="E219" s="2" t="e">
        <f t="shared" si="3"/>
        <v>#N/A</v>
      </c>
    </row>
    <row r="220" spans="1:5" ht="30" x14ac:dyDescent="0.25">
      <c r="A220">
        <f>IF(ISNUMBER(SEARCH('Сервопривода (газ-воздух)'!#REF!,B220)),MAX($A$1,A219)+1,0)</f>
        <v>0</v>
      </c>
      <c r="B220" s="57" t="s">
        <v>5526</v>
      </c>
      <c r="C220" s="85"/>
      <c r="D220" s="2">
        <v>219</v>
      </c>
      <c r="E220" s="2" t="e">
        <f t="shared" si="3"/>
        <v>#N/A</v>
      </c>
    </row>
    <row r="221" spans="1:5" ht="30" x14ac:dyDescent="0.25">
      <c r="A221">
        <f>IF(ISNUMBER(SEARCH('Сервопривода (газ-воздух)'!#REF!,B221)),MAX($A$1,A220)+1,0)</f>
        <v>0</v>
      </c>
      <c r="B221" s="57" t="s">
        <v>5527</v>
      </c>
      <c r="C221" s="85"/>
      <c r="D221" s="2">
        <v>220</v>
      </c>
      <c r="E221" s="2" t="e">
        <f t="shared" si="3"/>
        <v>#N/A</v>
      </c>
    </row>
    <row r="222" spans="1:5" ht="30" x14ac:dyDescent="0.25">
      <c r="A222">
        <f>IF(ISNUMBER(SEARCH('Сервопривода (газ-воздух)'!#REF!,B222)),MAX($A$1,A221)+1,0)</f>
        <v>0</v>
      </c>
      <c r="B222" s="57" t="s">
        <v>5528</v>
      </c>
      <c r="C222" s="85"/>
      <c r="D222" s="2">
        <v>221</v>
      </c>
      <c r="E222" s="2" t="e">
        <f t="shared" si="3"/>
        <v>#N/A</v>
      </c>
    </row>
    <row r="223" spans="1:5" ht="30" x14ac:dyDescent="0.25">
      <c r="A223">
        <f>IF(ISNUMBER(SEARCH('Сервопривода (газ-воздух)'!#REF!,B223)),MAX($A$1,A222)+1,0)</f>
        <v>0</v>
      </c>
      <c r="B223" s="57" t="s">
        <v>5529</v>
      </c>
      <c r="C223" s="85"/>
      <c r="D223" s="2">
        <v>222</v>
      </c>
      <c r="E223" s="2" t="e">
        <f t="shared" si="3"/>
        <v>#N/A</v>
      </c>
    </row>
    <row r="224" spans="1:5" ht="30" x14ac:dyDescent="0.25">
      <c r="A224">
        <f>IF(ISNUMBER(SEARCH('Сервопривода (газ-воздух)'!#REF!,B224)),MAX($A$1,A223)+1,0)</f>
        <v>0</v>
      </c>
      <c r="B224" s="57" t="s">
        <v>5530</v>
      </c>
      <c r="C224" s="85"/>
      <c r="D224" s="2">
        <v>223</v>
      </c>
      <c r="E224" s="2" t="e">
        <f t="shared" si="3"/>
        <v>#N/A</v>
      </c>
    </row>
    <row r="225" spans="1:5" ht="30" x14ac:dyDescent="0.25">
      <c r="A225">
        <f>IF(ISNUMBER(SEARCH('Сервопривода (газ-воздух)'!#REF!,B225)),MAX($A$1,A224)+1,0)</f>
        <v>0</v>
      </c>
      <c r="B225" s="57" t="s">
        <v>5531</v>
      </c>
      <c r="C225" s="85"/>
      <c r="D225" s="2">
        <v>224</v>
      </c>
      <c r="E225" s="2" t="e">
        <f t="shared" si="3"/>
        <v>#N/A</v>
      </c>
    </row>
    <row r="226" spans="1:5" ht="30" x14ac:dyDescent="0.25">
      <c r="A226">
        <f>IF(ISNUMBER(SEARCH('Сервопривода (газ-воздух)'!#REF!,B226)),MAX($A$1,A225)+1,0)</f>
        <v>0</v>
      </c>
      <c r="B226" s="57" t="s">
        <v>5532</v>
      </c>
      <c r="C226" s="85"/>
      <c r="D226" s="2">
        <v>225</v>
      </c>
      <c r="E226" s="2" t="e">
        <f t="shared" si="3"/>
        <v>#N/A</v>
      </c>
    </row>
    <row r="227" spans="1:5" ht="30" x14ac:dyDescent="0.25">
      <c r="A227">
        <f>IF(ISNUMBER(SEARCH('Сервопривода (газ-воздух)'!#REF!,B227)),MAX($A$1,A226)+1,0)</f>
        <v>0</v>
      </c>
      <c r="B227" s="57" t="s">
        <v>5533</v>
      </c>
      <c r="C227" s="85"/>
      <c r="D227" s="2">
        <v>226</v>
      </c>
      <c r="E227" s="2" t="e">
        <f t="shared" si="3"/>
        <v>#N/A</v>
      </c>
    </row>
    <row r="228" spans="1:5" ht="30" x14ac:dyDescent="0.25">
      <c r="A228">
        <f>IF(ISNUMBER(SEARCH('Сервопривода (газ-воздух)'!#REF!,B228)),MAX($A$1,A227)+1,0)</f>
        <v>0</v>
      </c>
      <c r="B228" s="57" t="s">
        <v>5534</v>
      </c>
      <c r="C228" s="85"/>
      <c r="D228" s="2">
        <v>227</v>
      </c>
      <c r="E228" s="2" t="e">
        <f t="shared" si="3"/>
        <v>#N/A</v>
      </c>
    </row>
    <row r="229" spans="1:5" ht="30" x14ac:dyDescent="0.25">
      <c r="A229">
        <f>IF(ISNUMBER(SEARCH('Сервопривода (газ-воздух)'!#REF!,B229)),MAX($A$1,A228)+1,0)</f>
        <v>0</v>
      </c>
      <c r="B229" s="57" t="s">
        <v>5535</v>
      </c>
      <c r="C229" s="85"/>
      <c r="D229" s="2">
        <v>228</v>
      </c>
      <c r="E229" s="2" t="e">
        <f t="shared" si="3"/>
        <v>#N/A</v>
      </c>
    </row>
    <row r="230" spans="1:5" ht="30" x14ac:dyDescent="0.25">
      <c r="A230">
        <f>IF(ISNUMBER(SEARCH('Сервопривода (газ-воздух)'!#REF!,B230)),MAX($A$1,A229)+1,0)</f>
        <v>0</v>
      </c>
      <c r="B230" s="57" t="s">
        <v>5536</v>
      </c>
      <c r="C230" s="85"/>
      <c r="D230" s="2">
        <v>229</v>
      </c>
      <c r="E230" s="2" t="e">
        <f t="shared" si="3"/>
        <v>#N/A</v>
      </c>
    </row>
    <row r="231" spans="1:5" ht="30" x14ac:dyDescent="0.25">
      <c r="A231">
        <f>IF(ISNUMBER(SEARCH('Сервопривода (газ-воздух)'!#REF!,B231)),MAX($A$1,A230)+1,0)</f>
        <v>0</v>
      </c>
      <c r="B231" s="57" t="s">
        <v>5537</v>
      </c>
      <c r="C231" s="85"/>
      <c r="D231" s="2">
        <v>230</v>
      </c>
      <c r="E231" s="2" t="e">
        <f t="shared" si="3"/>
        <v>#N/A</v>
      </c>
    </row>
    <row r="232" spans="1:5" ht="30" x14ac:dyDescent="0.25">
      <c r="A232">
        <f>IF(ISNUMBER(SEARCH('Сервопривода (газ-воздух)'!#REF!,B232)),MAX($A$1,A231)+1,0)</f>
        <v>0</v>
      </c>
      <c r="B232" s="57" t="s">
        <v>5538</v>
      </c>
      <c r="C232" s="85"/>
      <c r="D232" s="2">
        <v>231</v>
      </c>
      <c r="E232" s="2" t="e">
        <f t="shared" si="3"/>
        <v>#N/A</v>
      </c>
    </row>
    <row r="233" spans="1:5" ht="30" x14ac:dyDescent="0.25">
      <c r="A233">
        <f>IF(ISNUMBER(SEARCH('Сервопривода (газ-воздух)'!#REF!,B233)),MAX($A$1,A232)+1,0)</f>
        <v>0</v>
      </c>
      <c r="B233" s="57" t="s">
        <v>5539</v>
      </c>
      <c r="C233" s="85"/>
      <c r="D233" s="2">
        <v>232</v>
      </c>
      <c r="E233" s="2" t="e">
        <f t="shared" si="3"/>
        <v>#N/A</v>
      </c>
    </row>
    <row r="234" spans="1:5" ht="30" x14ac:dyDescent="0.25">
      <c r="A234">
        <f>IF(ISNUMBER(SEARCH('Сервопривода (газ-воздух)'!#REF!,B234)),MAX($A$1,A233)+1,0)</f>
        <v>0</v>
      </c>
      <c r="B234" s="57" t="s">
        <v>5540</v>
      </c>
      <c r="C234" s="85"/>
      <c r="D234" s="2">
        <v>233</v>
      </c>
      <c r="E234" s="2" t="e">
        <f t="shared" si="3"/>
        <v>#N/A</v>
      </c>
    </row>
    <row r="235" spans="1:5" ht="45" x14ac:dyDescent="0.25">
      <c r="A235">
        <f>IF(ISNUMBER(SEARCH('Сервопривода (газ-воздух)'!#REF!,B235)),MAX($A$1,A234)+1,0)</f>
        <v>0</v>
      </c>
      <c r="B235" s="57" t="s">
        <v>5541</v>
      </c>
      <c r="C235" s="85"/>
      <c r="D235" s="2">
        <v>234</v>
      </c>
      <c r="E235" s="2" t="e">
        <f t="shared" si="3"/>
        <v>#N/A</v>
      </c>
    </row>
    <row r="236" spans="1:5" ht="45" x14ac:dyDescent="0.25">
      <c r="A236">
        <f>IF(ISNUMBER(SEARCH('Сервопривода (газ-воздух)'!#REF!,B236)),MAX($A$1,A235)+1,0)</f>
        <v>0</v>
      </c>
      <c r="B236" s="57" t="s">
        <v>5542</v>
      </c>
      <c r="C236" s="85"/>
      <c r="D236" s="2">
        <v>235</v>
      </c>
      <c r="E236" s="2" t="e">
        <f t="shared" si="3"/>
        <v>#N/A</v>
      </c>
    </row>
    <row r="237" spans="1:5" x14ac:dyDescent="0.25">
      <c r="A237">
        <f>IF(ISNUMBER(SEARCH('Сервопривода (газ-воздух)'!#REF!,B237)),MAX($A$1,A236)+1,0)</f>
        <v>0</v>
      </c>
      <c r="B237" s="57" t="s">
        <v>5543</v>
      </c>
      <c r="C237" s="85"/>
      <c r="D237" s="2">
        <v>236</v>
      </c>
      <c r="E237" s="2" t="e">
        <f t="shared" si="3"/>
        <v>#N/A</v>
      </c>
    </row>
    <row r="238" spans="1:5" ht="30" x14ac:dyDescent="0.25">
      <c r="A238">
        <f>IF(ISNUMBER(SEARCH('Сервопривода (газ-воздух)'!#REF!,B238)),MAX($A$1,A237)+1,0)</f>
        <v>0</v>
      </c>
      <c r="B238" s="57" t="s">
        <v>5544</v>
      </c>
      <c r="C238" s="85"/>
      <c r="D238" s="2">
        <v>237</v>
      </c>
      <c r="E238" s="2" t="e">
        <f t="shared" si="3"/>
        <v>#N/A</v>
      </c>
    </row>
    <row r="239" spans="1:5" ht="30" x14ac:dyDescent="0.25">
      <c r="A239">
        <f>IF(ISNUMBER(SEARCH('Сервопривода (газ-воздух)'!#REF!,B239)),MAX($A$1,A238)+1,0)</f>
        <v>0</v>
      </c>
      <c r="B239" s="57" t="s">
        <v>5545</v>
      </c>
      <c r="C239" s="85"/>
      <c r="D239" s="2">
        <v>238</v>
      </c>
      <c r="E239" s="2" t="e">
        <f t="shared" si="3"/>
        <v>#N/A</v>
      </c>
    </row>
    <row r="240" spans="1:5" ht="30" x14ac:dyDescent="0.25">
      <c r="A240">
        <f>IF(ISNUMBER(SEARCH('Сервопривода (газ-воздух)'!#REF!,B240)),MAX($A$1,A239)+1,0)</f>
        <v>0</v>
      </c>
      <c r="B240" s="57" t="s">
        <v>5546</v>
      </c>
      <c r="C240" s="85"/>
      <c r="D240" s="2">
        <v>239</v>
      </c>
      <c r="E240" s="2" t="e">
        <f t="shared" si="3"/>
        <v>#N/A</v>
      </c>
    </row>
    <row r="241" spans="1:5" ht="30" x14ac:dyDescent="0.25">
      <c r="A241">
        <f>IF(ISNUMBER(SEARCH('Сервопривода (газ-воздух)'!#REF!,B241)),MAX($A$1,A240)+1,0)</f>
        <v>0</v>
      </c>
      <c r="B241" s="57" t="s">
        <v>5547</v>
      </c>
      <c r="C241" s="85"/>
      <c r="D241" s="2">
        <v>240</v>
      </c>
      <c r="E241" s="2" t="e">
        <f t="shared" si="3"/>
        <v>#N/A</v>
      </c>
    </row>
    <row r="242" spans="1:5" ht="30" x14ac:dyDescent="0.25">
      <c r="A242">
        <f>IF(ISNUMBER(SEARCH('Сервопривода (газ-воздух)'!#REF!,B242)),MAX($A$1,A241)+1,0)</f>
        <v>0</v>
      </c>
      <c r="B242" s="57" t="s">
        <v>5548</v>
      </c>
      <c r="C242" s="85"/>
      <c r="D242" s="2">
        <v>241</v>
      </c>
      <c r="E242" s="2" t="e">
        <f t="shared" si="3"/>
        <v>#N/A</v>
      </c>
    </row>
    <row r="243" spans="1:5" ht="30" x14ac:dyDescent="0.25">
      <c r="A243">
        <f>IF(ISNUMBER(SEARCH('Сервопривода (газ-воздух)'!#REF!,B243)),MAX($A$1,A242)+1,0)</f>
        <v>0</v>
      </c>
      <c r="B243" s="57" t="s">
        <v>5549</v>
      </c>
      <c r="C243" s="85"/>
      <c r="D243" s="2">
        <v>242</v>
      </c>
      <c r="E243" s="2" t="e">
        <f t="shared" si="3"/>
        <v>#N/A</v>
      </c>
    </row>
    <row r="244" spans="1:5" ht="30" x14ac:dyDescent="0.25">
      <c r="A244">
        <f>IF(ISNUMBER(SEARCH('Сервопривода (газ-воздух)'!#REF!,B244)),MAX($A$1,A243)+1,0)</f>
        <v>0</v>
      </c>
      <c r="B244" s="57" t="s">
        <v>5550</v>
      </c>
      <c r="C244" s="85"/>
      <c r="D244" s="2">
        <v>243</v>
      </c>
      <c r="E244" s="2" t="e">
        <f t="shared" si="3"/>
        <v>#N/A</v>
      </c>
    </row>
    <row r="245" spans="1:5" ht="30" x14ac:dyDescent="0.25">
      <c r="A245">
        <f>IF(ISNUMBER(SEARCH('Сервопривода (газ-воздух)'!#REF!,B245)),MAX($A$1,A244)+1,0)</f>
        <v>0</v>
      </c>
      <c r="B245" s="57" t="s">
        <v>5551</v>
      </c>
      <c r="C245" s="85"/>
      <c r="D245" s="2">
        <v>244</v>
      </c>
      <c r="E245" s="2" t="e">
        <f t="shared" si="3"/>
        <v>#N/A</v>
      </c>
    </row>
    <row r="246" spans="1:5" ht="30" x14ac:dyDescent="0.25">
      <c r="A246">
        <f>IF(ISNUMBER(SEARCH('Сервопривода (газ-воздух)'!#REF!,B246)),MAX($A$1,A245)+1,0)</f>
        <v>0</v>
      </c>
      <c r="B246" s="57" t="s">
        <v>5552</v>
      </c>
      <c r="C246" s="85"/>
      <c r="D246" s="2">
        <v>245</v>
      </c>
      <c r="E246" s="2" t="e">
        <f t="shared" si="3"/>
        <v>#N/A</v>
      </c>
    </row>
    <row r="247" spans="1:5" ht="30" x14ac:dyDescent="0.25">
      <c r="A247">
        <f>IF(ISNUMBER(SEARCH('Сервопривода (газ-воздух)'!#REF!,B247)),MAX($A$1,A246)+1,0)</f>
        <v>0</v>
      </c>
      <c r="B247" s="57" t="s">
        <v>5553</v>
      </c>
      <c r="C247" s="85"/>
      <c r="D247" s="2">
        <v>246</v>
      </c>
      <c r="E247" s="2" t="e">
        <f t="shared" si="3"/>
        <v>#N/A</v>
      </c>
    </row>
    <row r="248" spans="1:5" ht="30" x14ac:dyDescent="0.25">
      <c r="A248">
        <f>IF(ISNUMBER(SEARCH('Сервопривода (газ-воздух)'!#REF!,B248)),MAX($A$1,A247)+1,0)</f>
        <v>0</v>
      </c>
      <c r="B248" s="57" t="s">
        <v>5554</v>
      </c>
      <c r="C248" s="85"/>
      <c r="D248" s="2">
        <v>247</v>
      </c>
      <c r="E248" s="2" t="e">
        <f t="shared" si="3"/>
        <v>#N/A</v>
      </c>
    </row>
    <row r="249" spans="1:5" ht="30" x14ac:dyDescent="0.25">
      <c r="A249">
        <f>IF(ISNUMBER(SEARCH('Сервопривода (газ-воздух)'!#REF!,B249)),MAX($A$1,A248)+1,0)</f>
        <v>0</v>
      </c>
      <c r="B249" s="57" t="s">
        <v>5555</v>
      </c>
      <c r="C249" s="85"/>
      <c r="D249" s="2">
        <v>248</v>
      </c>
      <c r="E249" s="2" t="e">
        <f t="shared" si="3"/>
        <v>#N/A</v>
      </c>
    </row>
    <row r="250" spans="1:5" ht="30" x14ac:dyDescent="0.25">
      <c r="A250">
        <f>IF(ISNUMBER(SEARCH('Сервопривода (газ-воздух)'!#REF!,B250)),MAX($A$1,A249)+1,0)</f>
        <v>0</v>
      </c>
      <c r="B250" s="57" t="s">
        <v>5556</v>
      </c>
      <c r="C250" s="85"/>
      <c r="D250" s="2">
        <v>249</v>
      </c>
      <c r="E250" s="2" t="e">
        <f t="shared" si="3"/>
        <v>#N/A</v>
      </c>
    </row>
    <row r="251" spans="1:5" ht="30" x14ac:dyDescent="0.25">
      <c r="A251">
        <f>IF(ISNUMBER(SEARCH('Сервопривода (газ-воздух)'!#REF!,B251)),MAX($A$1,A250)+1,0)</f>
        <v>0</v>
      </c>
      <c r="B251" s="57" t="s">
        <v>5557</v>
      </c>
      <c r="C251" s="85"/>
      <c r="D251" s="2">
        <v>250</v>
      </c>
      <c r="E251" s="2" t="e">
        <f t="shared" si="3"/>
        <v>#N/A</v>
      </c>
    </row>
    <row r="252" spans="1:5" ht="30" x14ac:dyDescent="0.25">
      <c r="A252">
        <f>IF(ISNUMBER(SEARCH('Сервопривода (газ-воздух)'!#REF!,B252)),MAX($A$1,A251)+1,0)</f>
        <v>0</v>
      </c>
      <c r="B252" s="57" t="s">
        <v>5558</v>
      </c>
      <c r="C252" s="85"/>
      <c r="D252" s="2">
        <v>251</v>
      </c>
      <c r="E252" s="2" t="e">
        <f t="shared" si="3"/>
        <v>#N/A</v>
      </c>
    </row>
    <row r="253" spans="1:5" ht="30" x14ac:dyDescent="0.25">
      <c r="A253">
        <f>IF(ISNUMBER(SEARCH('Сервопривода (газ-воздух)'!#REF!,B253)),MAX($A$1,A252)+1,0)</f>
        <v>0</v>
      </c>
      <c r="B253" s="57" t="s">
        <v>5559</v>
      </c>
      <c r="C253" s="85"/>
      <c r="D253" s="2">
        <v>252</v>
      </c>
      <c r="E253" s="2" t="e">
        <f t="shared" si="3"/>
        <v>#N/A</v>
      </c>
    </row>
    <row r="254" spans="1:5" ht="30" x14ac:dyDescent="0.25">
      <c r="A254">
        <f>IF(ISNUMBER(SEARCH('Сервопривода (газ-воздух)'!#REF!,B254)),MAX($A$1,A253)+1,0)</f>
        <v>0</v>
      </c>
      <c r="B254" s="57" t="s">
        <v>5560</v>
      </c>
      <c r="C254" s="85"/>
      <c r="D254" s="2">
        <v>253</v>
      </c>
      <c r="E254" s="2" t="e">
        <f t="shared" si="3"/>
        <v>#N/A</v>
      </c>
    </row>
    <row r="255" spans="1:5" ht="30" x14ac:dyDescent="0.25">
      <c r="A255">
        <f>IF(ISNUMBER(SEARCH('Сервопривода (газ-воздух)'!#REF!,B255)),MAX($A$1,A254)+1,0)</f>
        <v>0</v>
      </c>
      <c r="B255" s="57" t="s">
        <v>5561</v>
      </c>
      <c r="C255" s="85"/>
      <c r="D255" s="2">
        <v>254</v>
      </c>
      <c r="E255" s="2" t="e">
        <f t="shared" si="3"/>
        <v>#N/A</v>
      </c>
    </row>
    <row r="256" spans="1:5" ht="30" x14ac:dyDescent="0.25">
      <c r="A256">
        <f>IF(ISNUMBER(SEARCH('Сервопривода (газ-воздух)'!#REF!,B256)),MAX($A$1,A255)+1,0)</f>
        <v>0</v>
      </c>
      <c r="B256" s="57" t="s">
        <v>5562</v>
      </c>
      <c r="C256" s="85"/>
      <c r="D256" s="2">
        <v>255</v>
      </c>
      <c r="E256" s="2" t="e">
        <f t="shared" si="3"/>
        <v>#N/A</v>
      </c>
    </row>
    <row r="257" spans="1:5" ht="30" x14ac:dyDescent="0.25">
      <c r="A257">
        <f>IF(ISNUMBER(SEARCH('Сервопривода (газ-воздух)'!#REF!,B257)),MAX($A$1,A256)+1,0)</f>
        <v>0</v>
      </c>
      <c r="B257" s="57" t="s">
        <v>5563</v>
      </c>
      <c r="C257" s="85"/>
      <c r="D257" s="2">
        <v>256</v>
      </c>
      <c r="E257" s="2" t="e">
        <f t="shared" si="3"/>
        <v>#N/A</v>
      </c>
    </row>
    <row r="258" spans="1:5" ht="30" x14ac:dyDescent="0.25">
      <c r="A258">
        <f>IF(ISNUMBER(SEARCH('Сервопривода (газ-воздух)'!#REF!,B258)),MAX($A$1,A257)+1,0)</f>
        <v>0</v>
      </c>
      <c r="B258" s="57" t="s">
        <v>5564</v>
      </c>
      <c r="C258" s="85"/>
      <c r="D258" s="2">
        <v>257</v>
      </c>
      <c r="E258" s="2" t="e">
        <f t="shared" si="3"/>
        <v>#N/A</v>
      </c>
    </row>
    <row r="259" spans="1:5" ht="30" x14ac:dyDescent="0.25">
      <c r="A259">
        <f>IF(ISNUMBER(SEARCH('Сервопривода (газ-воздух)'!#REF!,B259)),MAX($A$1,A258)+1,0)</f>
        <v>0</v>
      </c>
      <c r="B259" s="57" t="s">
        <v>5565</v>
      </c>
      <c r="C259" s="85"/>
      <c r="D259" s="2">
        <v>258</v>
      </c>
      <c r="E259" s="2" t="e">
        <f t="shared" ref="E259:E322" si="4">VLOOKUP(D259,A:B,2,0)</f>
        <v>#N/A</v>
      </c>
    </row>
    <row r="260" spans="1:5" ht="30" x14ac:dyDescent="0.25">
      <c r="A260">
        <f>IF(ISNUMBER(SEARCH('Сервопривода (газ-воздух)'!#REF!,B260)),MAX($A$1,A259)+1,0)</f>
        <v>0</v>
      </c>
      <c r="B260" s="57" t="s">
        <v>5566</v>
      </c>
      <c r="C260" s="85"/>
      <c r="D260" s="2">
        <v>259</v>
      </c>
      <c r="E260" s="2" t="e">
        <f t="shared" si="4"/>
        <v>#N/A</v>
      </c>
    </row>
    <row r="261" spans="1:5" ht="30" x14ac:dyDescent="0.25">
      <c r="A261">
        <f>IF(ISNUMBER(SEARCH('Сервопривода (газ-воздух)'!#REF!,B261)),MAX($A$1,A260)+1,0)</f>
        <v>0</v>
      </c>
      <c r="B261" s="57" t="s">
        <v>5567</v>
      </c>
      <c r="C261" s="85"/>
      <c r="D261" s="2">
        <v>260</v>
      </c>
      <c r="E261" s="2" t="e">
        <f t="shared" si="4"/>
        <v>#N/A</v>
      </c>
    </row>
    <row r="262" spans="1:5" ht="30" x14ac:dyDescent="0.25">
      <c r="A262">
        <f>IF(ISNUMBER(SEARCH('Сервопривода (газ-воздух)'!#REF!,B262)),MAX($A$1,A261)+1,0)</f>
        <v>0</v>
      </c>
      <c r="B262" s="57" t="s">
        <v>5568</v>
      </c>
      <c r="C262" s="85"/>
      <c r="D262" s="2">
        <v>261</v>
      </c>
      <c r="E262" s="2" t="e">
        <f t="shared" si="4"/>
        <v>#N/A</v>
      </c>
    </row>
    <row r="263" spans="1:5" ht="30" x14ac:dyDescent="0.25">
      <c r="A263">
        <f>IF(ISNUMBER(SEARCH('Сервопривода (газ-воздух)'!#REF!,B263)),MAX($A$1,A262)+1,0)</f>
        <v>0</v>
      </c>
      <c r="B263" s="57" t="s">
        <v>5569</v>
      </c>
      <c r="C263" s="85"/>
      <c r="D263" s="2">
        <v>262</v>
      </c>
      <c r="E263" s="2" t="e">
        <f t="shared" si="4"/>
        <v>#N/A</v>
      </c>
    </row>
    <row r="264" spans="1:5" ht="30" x14ac:dyDescent="0.25">
      <c r="A264">
        <f>IF(ISNUMBER(SEARCH('Сервопривода (газ-воздух)'!#REF!,B264)),MAX($A$1,A263)+1,0)</f>
        <v>0</v>
      </c>
      <c r="B264" s="57" t="s">
        <v>5570</v>
      </c>
      <c r="C264" s="85"/>
      <c r="D264" s="2">
        <v>263</v>
      </c>
      <c r="E264" s="2" t="e">
        <f t="shared" si="4"/>
        <v>#N/A</v>
      </c>
    </row>
    <row r="265" spans="1:5" ht="30" x14ac:dyDescent="0.25">
      <c r="A265">
        <f>IF(ISNUMBER(SEARCH('Сервопривода (газ-воздух)'!#REF!,B265)),MAX($A$1,A264)+1,0)</f>
        <v>0</v>
      </c>
      <c r="B265" s="57" t="s">
        <v>5571</v>
      </c>
      <c r="C265" s="85"/>
      <c r="D265" s="2">
        <v>264</v>
      </c>
      <c r="E265" s="2" t="e">
        <f t="shared" si="4"/>
        <v>#N/A</v>
      </c>
    </row>
    <row r="266" spans="1:5" ht="30" x14ac:dyDescent="0.25">
      <c r="A266">
        <f>IF(ISNUMBER(SEARCH('Сервопривода (газ-воздух)'!#REF!,B266)),MAX($A$1,A265)+1,0)</f>
        <v>0</v>
      </c>
      <c r="B266" s="57" t="s">
        <v>5572</v>
      </c>
      <c r="C266" s="85"/>
      <c r="D266" s="2">
        <v>265</v>
      </c>
      <c r="E266" s="2" t="e">
        <f t="shared" si="4"/>
        <v>#N/A</v>
      </c>
    </row>
    <row r="267" spans="1:5" ht="30" x14ac:dyDescent="0.25">
      <c r="A267">
        <f>IF(ISNUMBER(SEARCH('Сервопривода (газ-воздух)'!#REF!,B267)),MAX($A$1,A266)+1,0)</f>
        <v>0</v>
      </c>
      <c r="B267" s="57" t="s">
        <v>5573</v>
      </c>
      <c r="C267" s="85"/>
      <c r="D267" s="2">
        <v>266</v>
      </c>
      <c r="E267" s="2" t="e">
        <f t="shared" si="4"/>
        <v>#N/A</v>
      </c>
    </row>
    <row r="268" spans="1:5" ht="30" x14ac:dyDescent="0.25">
      <c r="A268">
        <f>IF(ISNUMBER(SEARCH('Сервопривода (газ-воздух)'!#REF!,B268)),MAX($A$1,A267)+1,0)</f>
        <v>0</v>
      </c>
      <c r="B268" s="57" t="s">
        <v>5574</v>
      </c>
      <c r="C268" s="85"/>
      <c r="D268" s="2">
        <v>267</v>
      </c>
      <c r="E268" s="2" t="e">
        <f t="shared" si="4"/>
        <v>#N/A</v>
      </c>
    </row>
    <row r="269" spans="1:5" ht="45" x14ac:dyDescent="0.25">
      <c r="A269">
        <f>IF(ISNUMBER(SEARCH('Сервопривода (газ-воздух)'!#REF!,B269)),MAX($A$1,A268)+1,0)</f>
        <v>0</v>
      </c>
      <c r="B269" s="57" t="s">
        <v>5575</v>
      </c>
      <c r="C269" s="85"/>
      <c r="D269" s="2">
        <v>268</v>
      </c>
      <c r="E269" s="2" t="e">
        <f t="shared" si="4"/>
        <v>#N/A</v>
      </c>
    </row>
    <row r="270" spans="1:5" ht="30" x14ac:dyDescent="0.25">
      <c r="A270">
        <f>IF(ISNUMBER(SEARCH('Сервопривода (газ-воздух)'!#REF!,B270)),MAX($A$1,A269)+1,0)</f>
        <v>0</v>
      </c>
      <c r="B270" s="57" t="s">
        <v>5576</v>
      </c>
      <c r="C270" s="85"/>
      <c r="D270" s="2">
        <v>269</v>
      </c>
      <c r="E270" s="2" t="e">
        <f t="shared" si="4"/>
        <v>#N/A</v>
      </c>
    </row>
    <row r="271" spans="1:5" ht="45" x14ac:dyDescent="0.25">
      <c r="A271">
        <f>IF(ISNUMBER(SEARCH('Сервопривода (газ-воздух)'!#REF!,B271)),MAX($A$1,A270)+1,0)</f>
        <v>0</v>
      </c>
      <c r="B271" s="57" t="s">
        <v>5577</v>
      </c>
      <c r="C271" s="85"/>
      <c r="D271" s="2">
        <v>270</v>
      </c>
      <c r="E271" s="2" t="e">
        <f t="shared" si="4"/>
        <v>#N/A</v>
      </c>
    </row>
    <row r="272" spans="1:5" ht="45" x14ac:dyDescent="0.25">
      <c r="A272">
        <f>IF(ISNUMBER(SEARCH('Сервопривода (газ-воздух)'!#REF!,B272)),MAX($A$1,A271)+1,0)</f>
        <v>0</v>
      </c>
      <c r="B272" s="57" t="s">
        <v>5578</v>
      </c>
      <c r="C272" s="85"/>
      <c r="D272" s="2">
        <v>271</v>
      </c>
      <c r="E272" s="2" t="e">
        <f t="shared" si="4"/>
        <v>#N/A</v>
      </c>
    </row>
    <row r="273" spans="1:5" ht="45" x14ac:dyDescent="0.25">
      <c r="A273">
        <f>IF(ISNUMBER(SEARCH('Сервопривода (газ-воздух)'!#REF!,B273)),MAX($A$1,A272)+1,0)</f>
        <v>0</v>
      </c>
      <c r="B273" s="57" t="s">
        <v>5579</v>
      </c>
      <c r="C273" s="85"/>
      <c r="D273" s="2">
        <v>272</v>
      </c>
      <c r="E273" s="2" t="e">
        <f t="shared" si="4"/>
        <v>#N/A</v>
      </c>
    </row>
    <row r="274" spans="1:5" ht="45" x14ac:dyDescent="0.25">
      <c r="A274">
        <f>IF(ISNUMBER(SEARCH('Сервопривода (газ-воздух)'!#REF!,B274)),MAX($A$1,A273)+1,0)</f>
        <v>0</v>
      </c>
      <c r="B274" s="57" t="s">
        <v>5580</v>
      </c>
      <c r="C274" s="85"/>
      <c r="D274" s="2">
        <v>273</v>
      </c>
      <c r="E274" s="2" t="e">
        <f t="shared" si="4"/>
        <v>#N/A</v>
      </c>
    </row>
    <row r="275" spans="1:5" ht="45" x14ac:dyDescent="0.25">
      <c r="A275">
        <f>IF(ISNUMBER(SEARCH('Сервопривода (газ-воздух)'!#REF!,B275)),MAX($A$1,A274)+1,0)</f>
        <v>0</v>
      </c>
      <c r="B275" s="57" t="s">
        <v>5581</v>
      </c>
      <c r="C275" s="85"/>
      <c r="D275" s="2">
        <v>274</v>
      </c>
      <c r="E275" s="2" t="e">
        <f t="shared" si="4"/>
        <v>#N/A</v>
      </c>
    </row>
    <row r="276" spans="1:5" ht="45" x14ac:dyDescent="0.25">
      <c r="A276">
        <f>IF(ISNUMBER(SEARCH('Сервопривода (газ-воздух)'!#REF!,B276)),MAX($A$1,A275)+1,0)</f>
        <v>0</v>
      </c>
      <c r="B276" s="57" t="s">
        <v>5582</v>
      </c>
      <c r="C276" s="85"/>
      <c r="D276" s="2">
        <v>275</v>
      </c>
      <c r="E276" s="2" t="e">
        <f t="shared" si="4"/>
        <v>#N/A</v>
      </c>
    </row>
    <row r="277" spans="1:5" ht="45" x14ac:dyDescent="0.25">
      <c r="A277">
        <f>IF(ISNUMBER(SEARCH('Сервопривода (газ-воздух)'!#REF!,B277)),MAX($A$1,A276)+1,0)</f>
        <v>0</v>
      </c>
      <c r="B277" s="57" t="s">
        <v>5583</v>
      </c>
      <c r="C277" s="85"/>
      <c r="D277" s="2">
        <v>276</v>
      </c>
      <c r="E277" s="2" t="e">
        <f t="shared" si="4"/>
        <v>#N/A</v>
      </c>
    </row>
    <row r="278" spans="1:5" ht="45" x14ac:dyDescent="0.25">
      <c r="A278">
        <f>IF(ISNUMBER(SEARCH('Сервопривода (газ-воздух)'!#REF!,B278)),MAX($A$1,A277)+1,0)</f>
        <v>0</v>
      </c>
      <c r="B278" s="57" t="s">
        <v>5584</v>
      </c>
      <c r="C278" s="85"/>
      <c r="D278" s="2">
        <v>277</v>
      </c>
      <c r="E278" s="2" t="e">
        <f t="shared" si="4"/>
        <v>#N/A</v>
      </c>
    </row>
    <row r="279" spans="1:5" ht="30" x14ac:dyDescent="0.25">
      <c r="A279">
        <f>IF(ISNUMBER(SEARCH('Сервопривода (газ-воздух)'!#REF!,B279)),MAX($A$1,A278)+1,0)</f>
        <v>0</v>
      </c>
      <c r="B279" s="57" t="s">
        <v>5585</v>
      </c>
      <c r="C279" s="85"/>
      <c r="D279" s="2">
        <v>278</v>
      </c>
      <c r="E279" s="2" t="e">
        <f t="shared" si="4"/>
        <v>#N/A</v>
      </c>
    </row>
    <row r="280" spans="1:5" ht="30" x14ac:dyDescent="0.25">
      <c r="A280">
        <f>IF(ISNUMBER(SEARCH('Сервопривода (газ-воздух)'!#REF!,B280)),MAX($A$1,A279)+1,0)</f>
        <v>0</v>
      </c>
      <c r="B280" s="57" t="s">
        <v>5586</v>
      </c>
      <c r="C280" s="85"/>
      <c r="D280" s="2">
        <v>279</v>
      </c>
      <c r="E280" s="2" t="e">
        <f t="shared" si="4"/>
        <v>#N/A</v>
      </c>
    </row>
    <row r="281" spans="1:5" ht="30" x14ac:dyDescent="0.25">
      <c r="A281">
        <f>IF(ISNUMBER(SEARCH('Сервопривода (газ-воздух)'!#REF!,B281)),MAX($A$1,A280)+1,0)</f>
        <v>0</v>
      </c>
      <c r="B281" s="57" t="s">
        <v>5587</v>
      </c>
      <c r="C281" s="85"/>
      <c r="D281" s="2">
        <v>280</v>
      </c>
      <c r="E281" s="2" t="e">
        <f t="shared" si="4"/>
        <v>#N/A</v>
      </c>
    </row>
    <row r="282" spans="1:5" ht="30" x14ac:dyDescent="0.25">
      <c r="A282">
        <f>IF(ISNUMBER(SEARCH('Сервопривода (газ-воздух)'!#REF!,B282)),MAX($A$1,A281)+1,0)</f>
        <v>0</v>
      </c>
      <c r="B282" s="57" t="s">
        <v>5588</v>
      </c>
      <c r="C282" s="85"/>
      <c r="D282" s="2">
        <v>281</v>
      </c>
      <c r="E282" s="2" t="e">
        <f t="shared" si="4"/>
        <v>#N/A</v>
      </c>
    </row>
    <row r="283" spans="1:5" ht="30" x14ac:dyDescent="0.25">
      <c r="A283">
        <f>IF(ISNUMBER(SEARCH('Сервопривода (газ-воздух)'!#REF!,B283)),MAX($A$1,A282)+1,0)</f>
        <v>0</v>
      </c>
      <c r="B283" s="57" t="s">
        <v>5589</v>
      </c>
      <c r="C283" s="85"/>
      <c r="D283" s="2">
        <v>282</v>
      </c>
      <c r="E283" s="2" t="e">
        <f t="shared" si="4"/>
        <v>#N/A</v>
      </c>
    </row>
    <row r="284" spans="1:5" ht="30" x14ac:dyDescent="0.25">
      <c r="A284">
        <f>IF(ISNUMBER(SEARCH('Сервопривода (газ-воздух)'!#REF!,B284)),MAX($A$1,A283)+1,0)</f>
        <v>0</v>
      </c>
      <c r="B284" s="57" t="s">
        <v>5590</v>
      </c>
      <c r="C284" s="85"/>
      <c r="D284" s="2">
        <v>283</v>
      </c>
      <c r="E284" s="2" t="e">
        <f t="shared" si="4"/>
        <v>#N/A</v>
      </c>
    </row>
    <row r="285" spans="1:5" ht="30" x14ac:dyDescent="0.25">
      <c r="A285">
        <f>IF(ISNUMBER(SEARCH('Сервопривода (газ-воздух)'!#REF!,B285)),MAX($A$1,A284)+1,0)</f>
        <v>0</v>
      </c>
      <c r="B285" s="57" t="s">
        <v>5591</v>
      </c>
      <c r="C285" s="85"/>
      <c r="D285" s="2">
        <v>284</v>
      </c>
      <c r="E285" s="2" t="e">
        <f t="shared" si="4"/>
        <v>#N/A</v>
      </c>
    </row>
    <row r="286" spans="1:5" ht="30" x14ac:dyDescent="0.25">
      <c r="A286">
        <f>IF(ISNUMBER(SEARCH('Сервопривода (газ-воздух)'!#REF!,B286)),MAX($A$1,A285)+1,0)</f>
        <v>0</v>
      </c>
      <c r="B286" s="57" t="s">
        <v>5592</v>
      </c>
      <c r="C286" s="85"/>
      <c r="D286" s="2">
        <v>285</v>
      </c>
      <c r="E286" s="2" t="e">
        <f t="shared" si="4"/>
        <v>#N/A</v>
      </c>
    </row>
    <row r="287" spans="1:5" ht="45" x14ac:dyDescent="0.25">
      <c r="A287">
        <f>IF(ISNUMBER(SEARCH('Сервопривода (газ-воздух)'!#REF!,B287)),MAX($A$1,A286)+1,0)</f>
        <v>0</v>
      </c>
      <c r="B287" s="57" t="s">
        <v>5593</v>
      </c>
      <c r="C287" s="85"/>
      <c r="D287" s="2">
        <v>286</v>
      </c>
      <c r="E287" s="2" t="e">
        <f t="shared" si="4"/>
        <v>#N/A</v>
      </c>
    </row>
    <row r="288" spans="1:5" ht="30" x14ac:dyDescent="0.25">
      <c r="A288">
        <f>IF(ISNUMBER(SEARCH('Сервопривода (газ-воздух)'!#REF!,B288)),MAX($A$1,A287)+1,0)</f>
        <v>0</v>
      </c>
      <c r="B288" s="57" t="s">
        <v>5594</v>
      </c>
      <c r="C288" s="85"/>
      <c r="D288" s="2">
        <v>287</v>
      </c>
      <c r="E288" s="2" t="e">
        <f t="shared" si="4"/>
        <v>#N/A</v>
      </c>
    </row>
    <row r="289" spans="1:5" ht="30" x14ac:dyDescent="0.25">
      <c r="A289">
        <f>IF(ISNUMBER(SEARCH('Сервопривода (газ-воздух)'!#REF!,B289)),MAX($A$1,A288)+1,0)</f>
        <v>0</v>
      </c>
      <c r="B289" s="57" t="s">
        <v>5595</v>
      </c>
      <c r="C289" s="85"/>
      <c r="D289" s="2">
        <v>288</v>
      </c>
      <c r="E289" s="2" t="e">
        <f t="shared" si="4"/>
        <v>#N/A</v>
      </c>
    </row>
    <row r="290" spans="1:5" ht="30" x14ac:dyDescent="0.25">
      <c r="A290">
        <f>IF(ISNUMBER(SEARCH('Сервопривода (газ-воздух)'!#REF!,B290)),MAX($A$1,A289)+1,0)</f>
        <v>0</v>
      </c>
      <c r="B290" s="57" t="s">
        <v>5596</v>
      </c>
      <c r="C290" s="85"/>
      <c r="D290" s="2">
        <v>289</v>
      </c>
      <c r="E290" s="2" t="e">
        <f t="shared" si="4"/>
        <v>#N/A</v>
      </c>
    </row>
    <row r="291" spans="1:5" ht="30" x14ac:dyDescent="0.25">
      <c r="A291">
        <f>IF(ISNUMBER(SEARCH('Сервопривода (газ-воздух)'!#REF!,B291)),MAX($A$1,A290)+1,0)</f>
        <v>0</v>
      </c>
      <c r="B291" s="57" t="s">
        <v>5597</v>
      </c>
      <c r="C291" s="85"/>
      <c r="D291" s="2">
        <v>290</v>
      </c>
      <c r="E291" s="2" t="e">
        <f t="shared" si="4"/>
        <v>#N/A</v>
      </c>
    </row>
    <row r="292" spans="1:5" ht="45" x14ac:dyDescent="0.25">
      <c r="A292">
        <f>IF(ISNUMBER(SEARCH('Сервопривода (газ-воздух)'!#REF!,B292)),MAX($A$1,A291)+1,0)</f>
        <v>0</v>
      </c>
      <c r="B292" s="57" t="s">
        <v>5598</v>
      </c>
      <c r="C292" s="85"/>
      <c r="D292" s="2">
        <v>291</v>
      </c>
      <c r="E292" s="2" t="e">
        <f t="shared" si="4"/>
        <v>#N/A</v>
      </c>
    </row>
    <row r="293" spans="1:5" ht="45" x14ac:dyDescent="0.25">
      <c r="A293">
        <f>IF(ISNUMBER(SEARCH('Сервопривода (газ-воздух)'!#REF!,B293)),MAX($A$1,A292)+1,0)</f>
        <v>0</v>
      </c>
      <c r="B293" s="57" t="s">
        <v>5599</v>
      </c>
      <c r="C293" s="85"/>
      <c r="D293" s="2">
        <v>292</v>
      </c>
      <c r="E293" s="2" t="e">
        <f t="shared" si="4"/>
        <v>#N/A</v>
      </c>
    </row>
    <row r="294" spans="1:5" ht="45" x14ac:dyDescent="0.25">
      <c r="A294">
        <f>IF(ISNUMBER(SEARCH('Сервопривода (газ-воздух)'!#REF!,B294)),MAX($A$1,A293)+1,0)</f>
        <v>0</v>
      </c>
      <c r="B294" s="57" t="s">
        <v>5600</v>
      </c>
      <c r="C294" s="85"/>
      <c r="D294" s="2">
        <v>293</v>
      </c>
      <c r="E294" s="2" t="e">
        <f t="shared" si="4"/>
        <v>#N/A</v>
      </c>
    </row>
    <row r="295" spans="1:5" ht="45" x14ac:dyDescent="0.25">
      <c r="A295">
        <f>IF(ISNUMBER(SEARCH('Сервопривода (газ-воздух)'!#REF!,B295)),MAX($A$1,A294)+1,0)</f>
        <v>0</v>
      </c>
      <c r="B295" s="57" t="s">
        <v>5601</v>
      </c>
      <c r="C295" s="85"/>
      <c r="D295" s="2">
        <v>294</v>
      </c>
      <c r="E295" s="2" t="e">
        <f t="shared" si="4"/>
        <v>#N/A</v>
      </c>
    </row>
    <row r="296" spans="1:5" ht="45" x14ac:dyDescent="0.25">
      <c r="A296">
        <f>IF(ISNUMBER(SEARCH('Сервопривода (газ-воздух)'!#REF!,B296)),MAX($A$1,A295)+1,0)</f>
        <v>0</v>
      </c>
      <c r="B296" s="57" t="s">
        <v>5602</v>
      </c>
      <c r="C296" s="85"/>
      <c r="D296" s="2">
        <v>295</v>
      </c>
      <c r="E296" s="2" t="e">
        <f t="shared" si="4"/>
        <v>#N/A</v>
      </c>
    </row>
    <row r="297" spans="1:5" ht="30" x14ac:dyDescent="0.25">
      <c r="A297">
        <f>IF(ISNUMBER(SEARCH('Сервопривода (газ-воздух)'!#REF!,B297)),MAX($A$1,A296)+1,0)</f>
        <v>0</v>
      </c>
      <c r="B297" s="57" t="s">
        <v>5603</v>
      </c>
      <c r="C297" s="85"/>
      <c r="D297" s="2">
        <v>296</v>
      </c>
      <c r="E297" s="2" t="e">
        <f t="shared" si="4"/>
        <v>#N/A</v>
      </c>
    </row>
    <row r="298" spans="1:5" ht="30" x14ac:dyDescent="0.25">
      <c r="A298">
        <f>IF(ISNUMBER(SEARCH('Сервопривода (газ-воздух)'!#REF!,B298)),MAX($A$1,A297)+1,0)</f>
        <v>0</v>
      </c>
      <c r="B298" s="57" t="s">
        <v>5604</v>
      </c>
      <c r="C298" s="85"/>
      <c r="D298" s="2">
        <v>297</v>
      </c>
      <c r="E298" s="2" t="e">
        <f t="shared" si="4"/>
        <v>#N/A</v>
      </c>
    </row>
    <row r="299" spans="1:5" ht="30" x14ac:dyDescent="0.25">
      <c r="A299">
        <f>IF(ISNUMBER(SEARCH('Сервопривода (газ-воздух)'!#REF!,B299)),MAX($A$1,A298)+1,0)</f>
        <v>0</v>
      </c>
      <c r="B299" s="57" t="s">
        <v>5605</v>
      </c>
      <c r="C299" s="85"/>
      <c r="D299" s="2">
        <v>298</v>
      </c>
      <c r="E299" s="2" t="e">
        <f t="shared" si="4"/>
        <v>#N/A</v>
      </c>
    </row>
    <row r="300" spans="1:5" ht="30" x14ac:dyDescent="0.25">
      <c r="A300">
        <f>IF(ISNUMBER(SEARCH('Сервопривода (газ-воздух)'!#REF!,B300)),MAX($A$1,A299)+1,0)</f>
        <v>0</v>
      </c>
      <c r="B300" s="57" t="s">
        <v>5606</v>
      </c>
      <c r="C300" s="85"/>
      <c r="D300" s="2">
        <v>299</v>
      </c>
      <c r="E300" s="2" t="e">
        <f t="shared" si="4"/>
        <v>#N/A</v>
      </c>
    </row>
    <row r="301" spans="1:5" ht="30" x14ac:dyDescent="0.25">
      <c r="A301">
        <f>IF(ISNUMBER(SEARCH('Сервопривода (газ-воздух)'!#REF!,B301)),MAX($A$1,A300)+1,0)</f>
        <v>0</v>
      </c>
      <c r="B301" s="57" t="s">
        <v>5607</v>
      </c>
      <c r="C301" s="85"/>
      <c r="D301" s="2">
        <v>300</v>
      </c>
      <c r="E301" s="2" t="e">
        <f t="shared" si="4"/>
        <v>#N/A</v>
      </c>
    </row>
    <row r="302" spans="1:5" ht="30" x14ac:dyDescent="0.25">
      <c r="A302">
        <f>IF(ISNUMBER(SEARCH('Сервопривода (газ-воздух)'!#REF!,B302)),MAX($A$1,A301)+1,0)</f>
        <v>0</v>
      </c>
      <c r="B302" s="57" t="s">
        <v>5608</v>
      </c>
      <c r="C302" s="85"/>
      <c r="D302" s="2">
        <v>301</v>
      </c>
      <c r="E302" s="2" t="e">
        <f t="shared" si="4"/>
        <v>#N/A</v>
      </c>
    </row>
    <row r="303" spans="1:5" ht="30" x14ac:dyDescent="0.25">
      <c r="A303">
        <f>IF(ISNUMBER(SEARCH('Сервопривода (газ-воздух)'!#REF!,B303)),MAX($A$1,A302)+1,0)</f>
        <v>0</v>
      </c>
      <c r="B303" s="57" t="s">
        <v>5609</v>
      </c>
      <c r="C303" s="85"/>
      <c r="D303" s="2">
        <v>302</v>
      </c>
      <c r="E303" s="2" t="e">
        <f t="shared" si="4"/>
        <v>#N/A</v>
      </c>
    </row>
    <row r="304" spans="1:5" ht="30" x14ac:dyDescent="0.25">
      <c r="A304">
        <f>IF(ISNUMBER(SEARCH('Сервопривода (газ-воздух)'!#REF!,B304)),MAX($A$1,A303)+1,0)</f>
        <v>0</v>
      </c>
      <c r="B304" s="57" t="s">
        <v>5610</v>
      </c>
      <c r="C304" s="85"/>
      <c r="D304" s="2">
        <v>303</v>
      </c>
      <c r="E304" s="2" t="e">
        <f t="shared" si="4"/>
        <v>#N/A</v>
      </c>
    </row>
    <row r="305" spans="1:5" ht="30" x14ac:dyDescent="0.25">
      <c r="A305">
        <f>IF(ISNUMBER(SEARCH('Сервопривода (газ-воздух)'!#REF!,B305)),MAX($A$1,A304)+1,0)</f>
        <v>0</v>
      </c>
      <c r="B305" s="57" t="s">
        <v>5611</v>
      </c>
      <c r="C305" s="85"/>
      <c r="D305" s="2">
        <v>304</v>
      </c>
      <c r="E305" s="2" t="e">
        <f t="shared" si="4"/>
        <v>#N/A</v>
      </c>
    </row>
    <row r="306" spans="1:5" ht="30" x14ac:dyDescent="0.25">
      <c r="A306">
        <f>IF(ISNUMBER(SEARCH('Сервопривода (газ-воздух)'!#REF!,B306)),MAX($A$1,A305)+1,0)</f>
        <v>0</v>
      </c>
      <c r="B306" s="57" t="s">
        <v>5612</v>
      </c>
      <c r="C306" s="85"/>
      <c r="D306" s="2">
        <v>305</v>
      </c>
      <c r="E306" s="2" t="e">
        <f t="shared" si="4"/>
        <v>#N/A</v>
      </c>
    </row>
    <row r="307" spans="1:5" ht="30" x14ac:dyDescent="0.25">
      <c r="A307">
        <f>IF(ISNUMBER(SEARCH('Сервопривода (газ-воздух)'!#REF!,B307)),MAX($A$1,A306)+1,0)</f>
        <v>0</v>
      </c>
      <c r="B307" s="57" t="s">
        <v>5613</v>
      </c>
      <c r="C307" s="85"/>
      <c r="D307" s="2">
        <v>306</v>
      </c>
      <c r="E307" s="2" t="e">
        <f t="shared" si="4"/>
        <v>#N/A</v>
      </c>
    </row>
    <row r="308" spans="1:5" ht="30" x14ac:dyDescent="0.25">
      <c r="A308">
        <f>IF(ISNUMBER(SEARCH('Сервопривода (газ-воздух)'!#REF!,B308)),MAX($A$1,A307)+1,0)</f>
        <v>0</v>
      </c>
      <c r="B308" s="57" t="s">
        <v>5614</v>
      </c>
      <c r="C308" s="85"/>
      <c r="D308" s="2">
        <v>307</v>
      </c>
      <c r="E308" s="2" t="e">
        <f t="shared" si="4"/>
        <v>#N/A</v>
      </c>
    </row>
    <row r="309" spans="1:5" x14ac:dyDescent="0.25">
      <c r="A309">
        <f>IF(ISNUMBER(SEARCH('Сервопривода (газ-воздух)'!#REF!,B309)),MAX($A$1,A308)+1,0)</f>
        <v>0</v>
      </c>
      <c r="B309" s="57" t="s">
        <v>5615</v>
      </c>
      <c r="C309" s="85"/>
      <c r="D309" s="2">
        <v>308</v>
      </c>
      <c r="E309" s="2" t="e">
        <f t="shared" si="4"/>
        <v>#N/A</v>
      </c>
    </row>
    <row r="310" spans="1:5" x14ac:dyDescent="0.25">
      <c r="A310">
        <f>IF(ISNUMBER(SEARCH('Сервопривода (газ-воздух)'!#REF!,B310)),MAX($A$1,A309)+1,0)</f>
        <v>0</v>
      </c>
      <c r="B310" s="57" t="s">
        <v>5616</v>
      </c>
      <c r="C310" s="85"/>
      <c r="D310" s="2">
        <v>309</v>
      </c>
      <c r="E310" s="2" t="e">
        <f t="shared" si="4"/>
        <v>#N/A</v>
      </c>
    </row>
    <row r="311" spans="1:5" x14ac:dyDescent="0.25">
      <c r="A311">
        <f>IF(ISNUMBER(SEARCH('Сервопривода (газ-воздух)'!#REF!,B311)),MAX($A$1,A310)+1,0)</f>
        <v>0</v>
      </c>
      <c r="B311" s="57" t="s">
        <v>5617</v>
      </c>
      <c r="C311" s="85"/>
      <c r="D311" s="2">
        <v>310</v>
      </c>
      <c r="E311" s="2" t="e">
        <f t="shared" si="4"/>
        <v>#N/A</v>
      </c>
    </row>
    <row r="312" spans="1:5" x14ac:dyDescent="0.25">
      <c r="A312">
        <f>IF(ISNUMBER(SEARCH('Сервопривода (газ-воздух)'!#REF!,B312)),MAX($A$1,A311)+1,0)</f>
        <v>0</v>
      </c>
      <c r="B312" s="57" t="s">
        <v>5618</v>
      </c>
      <c r="C312" s="85"/>
      <c r="D312" s="2">
        <v>311</v>
      </c>
      <c r="E312" s="2" t="e">
        <f t="shared" si="4"/>
        <v>#N/A</v>
      </c>
    </row>
    <row r="313" spans="1:5" ht="30" x14ac:dyDescent="0.25">
      <c r="A313">
        <f>IF(ISNUMBER(SEARCH('Сервопривода (газ-воздух)'!#REF!,B313)),MAX($A$1,A312)+1,0)</f>
        <v>0</v>
      </c>
      <c r="B313" s="57" t="s">
        <v>5619</v>
      </c>
      <c r="C313" s="85"/>
      <c r="D313" s="2">
        <v>312</v>
      </c>
      <c r="E313" s="2" t="e">
        <f t="shared" si="4"/>
        <v>#N/A</v>
      </c>
    </row>
    <row r="314" spans="1:5" ht="30" x14ac:dyDescent="0.25">
      <c r="A314">
        <f>IF(ISNUMBER(SEARCH('Сервопривода (газ-воздух)'!#REF!,B314)),MAX($A$1,A313)+1,0)</f>
        <v>0</v>
      </c>
      <c r="B314" s="57" t="s">
        <v>5620</v>
      </c>
      <c r="C314" s="85"/>
      <c r="D314" s="2">
        <v>313</v>
      </c>
      <c r="E314" s="2" t="e">
        <f t="shared" si="4"/>
        <v>#N/A</v>
      </c>
    </row>
    <row r="315" spans="1:5" ht="30" x14ac:dyDescent="0.25">
      <c r="A315">
        <f>IF(ISNUMBER(SEARCH('Сервопривода (газ-воздух)'!#REF!,B315)),MAX($A$1,A314)+1,0)</f>
        <v>0</v>
      </c>
      <c r="B315" s="57" t="s">
        <v>5621</v>
      </c>
      <c r="C315" s="85"/>
      <c r="D315" s="2">
        <v>314</v>
      </c>
      <c r="E315" s="2" t="e">
        <f t="shared" si="4"/>
        <v>#N/A</v>
      </c>
    </row>
    <row r="316" spans="1:5" ht="30" x14ac:dyDescent="0.25">
      <c r="A316">
        <f>IF(ISNUMBER(SEARCH('Сервопривода (газ-воздух)'!#REF!,B316)),MAX($A$1,A315)+1,0)</f>
        <v>0</v>
      </c>
      <c r="B316" s="57" t="s">
        <v>5622</v>
      </c>
      <c r="C316" s="85"/>
      <c r="D316" s="2">
        <v>315</v>
      </c>
      <c r="E316" s="2" t="e">
        <f t="shared" si="4"/>
        <v>#N/A</v>
      </c>
    </row>
    <row r="317" spans="1:5" ht="30" x14ac:dyDescent="0.25">
      <c r="A317">
        <f>IF(ISNUMBER(SEARCH('Сервопривода (газ-воздух)'!#REF!,B317)),MAX($A$1,A316)+1,0)</f>
        <v>0</v>
      </c>
      <c r="B317" s="57" t="s">
        <v>5623</v>
      </c>
      <c r="C317" s="85"/>
      <c r="D317" s="2">
        <v>316</v>
      </c>
      <c r="E317" s="2" t="e">
        <f t="shared" si="4"/>
        <v>#N/A</v>
      </c>
    </row>
    <row r="318" spans="1:5" ht="30" x14ac:dyDescent="0.25">
      <c r="A318">
        <f>IF(ISNUMBER(SEARCH('Сервопривода (газ-воздух)'!#REF!,B318)),MAX($A$1,A317)+1,0)</f>
        <v>0</v>
      </c>
      <c r="B318" s="57" t="s">
        <v>5624</v>
      </c>
      <c r="C318" s="85"/>
      <c r="D318" s="2">
        <v>317</v>
      </c>
      <c r="E318" s="2" t="e">
        <f t="shared" si="4"/>
        <v>#N/A</v>
      </c>
    </row>
    <row r="319" spans="1:5" ht="30" x14ac:dyDescent="0.25">
      <c r="A319">
        <f>IF(ISNUMBER(SEARCH('Сервопривода (газ-воздух)'!#REF!,B319)),MAX($A$1,A318)+1,0)</f>
        <v>0</v>
      </c>
      <c r="B319" s="57" t="s">
        <v>5625</v>
      </c>
      <c r="C319" s="85"/>
      <c r="D319" s="2">
        <v>318</v>
      </c>
      <c r="E319" s="2" t="e">
        <f t="shared" si="4"/>
        <v>#N/A</v>
      </c>
    </row>
    <row r="320" spans="1:5" ht="45" x14ac:dyDescent="0.25">
      <c r="A320">
        <f>IF(ISNUMBER(SEARCH('Сервопривода (газ-воздух)'!#REF!,B320)),MAX($A$1,A319)+1,0)</f>
        <v>0</v>
      </c>
      <c r="B320" s="57" t="s">
        <v>5626</v>
      </c>
      <c r="C320" s="85"/>
      <c r="D320" s="2">
        <v>319</v>
      </c>
      <c r="E320" s="2" t="e">
        <f t="shared" si="4"/>
        <v>#N/A</v>
      </c>
    </row>
    <row r="321" spans="1:5" ht="45" x14ac:dyDescent="0.25">
      <c r="A321">
        <f>IF(ISNUMBER(SEARCH('Сервопривода (газ-воздух)'!#REF!,B321)),MAX($A$1,A320)+1,0)</f>
        <v>0</v>
      </c>
      <c r="B321" s="57" t="s">
        <v>5627</v>
      </c>
      <c r="C321" s="85"/>
      <c r="D321" s="2">
        <v>320</v>
      </c>
      <c r="E321" s="2" t="e">
        <f t="shared" si="4"/>
        <v>#N/A</v>
      </c>
    </row>
    <row r="322" spans="1:5" ht="45" x14ac:dyDescent="0.25">
      <c r="A322">
        <f>IF(ISNUMBER(SEARCH('Сервопривода (газ-воздух)'!#REF!,B322)),MAX($A$1,A321)+1,0)</f>
        <v>0</v>
      </c>
      <c r="B322" s="57" t="s">
        <v>5628</v>
      </c>
      <c r="C322" s="85"/>
      <c r="D322" s="2">
        <v>321</v>
      </c>
      <c r="E322" s="2" t="e">
        <f t="shared" si="4"/>
        <v>#N/A</v>
      </c>
    </row>
    <row r="323" spans="1:5" ht="30" x14ac:dyDescent="0.25">
      <c r="A323">
        <f>IF(ISNUMBER(SEARCH('Сервопривода (газ-воздух)'!#REF!,B323)),MAX($A$1,A322)+1,0)</f>
        <v>0</v>
      </c>
      <c r="B323" s="57" t="s">
        <v>5629</v>
      </c>
      <c r="C323" s="85"/>
      <c r="D323" s="2">
        <v>322</v>
      </c>
      <c r="E323" s="2" t="e">
        <f t="shared" ref="E323:E386" si="5">VLOOKUP(D323,A:B,2,0)</f>
        <v>#N/A</v>
      </c>
    </row>
    <row r="324" spans="1:5" ht="30" x14ac:dyDescent="0.25">
      <c r="A324">
        <f>IF(ISNUMBER(SEARCH('Сервопривода (газ-воздух)'!#REF!,B324)),MAX($A$1,A323)+1,0)</f>
        <v>0</v>
      </c>
      <c r="B324" s="57" t="s">
        <v>5630</v>
      </c>
      <c r="C324" s="85"/>
      <c r="D324" s="2">
        <v>323</v>
      </c>
      <c r="E324" s="2" t="e">
        <f t="shared" si="5"/>
        <v>#N/A</v>
      </c>
    </row>
    <row r="325" spans="1:5" ht="30" x14ac:dyDescent="0.25">
      <c r="A325">
        <f>IF(ISNUMBER(SEARCH('Сервопривода (газ-воздух)'!#REF!,B325)),MAX($A$1,A324)+1,0)</f>
        <v>0</v>
      </c>
      <c r="B325" s="57" t="s">
        <v>5631</v>
      </c>
      <c r="C325" s="85"/>
      <c r="D325" s="2">
        <v>324</v>
      </c>
      <c r="E325" s="2" t="e">
        <f t="shared" si="5"/>
        <v>#N/A</v>
      </c>
    </row>
    <row r="326" spans="1:5" ht="30" x14ac:dyDescent="0.25">
      <c r="A326">
        <f>IF(ISNUMBER(SEARCH('Сервопривода (газ-воздух)'!#REF!,B326)),MAX($A$1,A325)+1,0)</f>
        <v>0</v>
      </c>
      <c r="B326" s="57" t="s">
        <v>5632</v>
      </c>
      <c r="C326" s="85"/>
      <c r="D326" s="2">
        <v>325</v>
      </c>
      <c r="E326" s="2" t="e">
        <f t="shared" si="5"/>
        <v>#N/A</v>
      </c>
    </row>
    <row r="327" spans="1:5" ht="30" x14ac:dyDescent="0.25">
      <c r="A327">
        <f>IF(ISNUMBER(SEARCH('Сервопривода (газ-воздух)'!#REF!,B327)),MAX($A$1,A326)+1,0)</f>
        <v>0</v>
      </c>
      <c r="B327" s="57" t="s">
        <v>5633</v>
      </c>
      <c r="C327" s="85"/>
      <c r="D327" s="2">
        <v>326</v>
      </c>
      <c r="E327" s="2" t="e">
        <f t="shared" si="5"/>
        <v>#N/A</v>
      </c>
    </row>
    <row r="328" spans="1:5" ht="30" x14ac:dyDescent="0.25">
      <c r="A328">
        <f>IF(ISNUMBER(SEARCH('Сервопривода (газ-воздух)'!#REF!,B328)),MAX($A$1,A327)+1,0)</f>
        <v>0</v>
      </c>
      <c r="B328" s="57" t="s">
        <v>5634</v>
      </c>
      <c r="C328" s="85"/>
      <c r="D328" s="2">
        <v>327</v>
      </c>
      <c r="E328" s="2" t="e">
        <f t="shared" si="5"/>
        <v>#N/A</v>
      </c>
    </row>
    <row r="329" spans="1:5" ht="30" x14ac:dyDescent="0.25">
      <c r="A329">
        <f>IF(ISNUMBER(SEARCH('Сервопривода (газ-воздух)'!#REF!,B329)),MAX($A$1,A328)+1,0)</f>
        <v>0</v>
      </c>
      <c r="B329" s="57" t="s">
        <v>5635</v>
      </c>
      <c r="C329" s="85"/>
      <c r="D329" s="2">
        <v>328</v>
      </c>
      <c r="E329" s="2" t="e">
        <f t="shared" si="5"/>
        <v>#N/A</v>
      </c>
    </row>
    <row r="330" spans="1:5" ht="30" x14ac:dyDescent="0.25">
      <c r="A330">
        <f>IF(ISNUMBER(SEARCH('Сервопривода (газ-воздух)'!#REF!,B330)),MAX($A$1,A329)+1,0)</f>
        <v>0</v>
      </c>
      <c r="B330" s="57" t="s">
        <v>5636</v>
      </c>
      <c r="C330" s="85"/>
      <c r="D330" s="2">
        <v>329</v>
      </c>
      <c r="E330" s="2" t="e">
        <f t="shared" si="5"/>
        <v>#N/A</v>
      </c>
    </row>
    <row r="331" spans="1:5" ht="30" x14ac:dyDescent="0.25">
      <c r="A331">
        <f>IF(ISNUMBER(SEARCH('Сервопривода (газ-воздух)'!#REF!,B331)),MAX($A$1,A330)+1,0)</f>
        <v>0</v>
      </c>
      <c r="B331" s="57" t="s">
        <v>5637</v>
      </c>
      <c r="C331" s="85"/>
      <c r="D331" s="2">
        <v>330</v>
      </c>
      <c r="E331" s="2" t="e">
        <f t="shared" si="5"/>
        <v>#N/A</v>
      </c>
    </row>
    <row r="332" spans="1:5" ht="30" x14ac:dyDescent="0.25">
      <c r="A332">
        <f>IF(ISNUMBER(SEARCH('Сервопривода (газ-воздух)'!#REF!,B332)),MAX($A$1,A331)+1,0)</f>
        <v>0</v>
      </c>
      <c r="B332" s="57" t="s">
        <v>5638</v>
      </c>
      <c r="C332" s="85"/>
      <c r="D332" s="2">
        <v>331</v>
      </c>
      <c r="E332" s="2" t="e">
        <f t="shared" si="5"/>
        <v>#N/A</v>
      </c>
    </row>
    <row r="333" spans="1:5" ht="45" x14ac:dyDescent="0.25">
      <c r="A333">
        <f>IF(ISNUMBER(SEARCH('Сервопривода (газ-воздух)'!#REF!,B333)),MAX($A$1,A332)+1,0)</f>
        <v>0</v>
      </c>
      <c r="B333" s="57" t="s">
        <v>5639</v>
      </c>
      <c r="C333" s="85"/>
      <c r="D333" s="2">
        <v>332</v>
      </c>
      <c r="E333" s="2" t="e">
        <f t="shared" si="5"/>
        <v>#N/A</v>
      </c>
    </row>
    <row r="334" spans="1:5" ht="30" x14ac:dyDescent="0.25">
      <c r="A334">
        <f>IF(ISNUMBER(SEARCH('Сервопривода (газ-воздух)'!#REF!,B334)),MAX($A$1,A333)+1,0)</f>
        <v>0</v>
      </c>
      <c r="B334" s="57" t="s">
        <v>5640</v>
      </c>
      <c r="C334" s="85"/>
      <c r="D334" s="2">
        <v>333</v>
      </c>
      <c r="E334" s="2" t="e">
        <f t="shared" si="5"/>
        <v>#N/A</v>
      </c>
    </row>
    <row r="335" spans="1:5" ht="30" x14ac:dyDescent="0.25">
      <c r="A335">
        <f>IF(ISNUMBER(SEARCH('Сервопривода (газ-воздух)'!#REF!,B335)),MAX($A$1,A334)+1,0)</f>
        <v>0</v>
      </c>
      <c r="B335" s="57" t="s">
        <v>5641</v>
      </c>
      <c r="C335" s="85"/>
      <c r="D335" s="2">
        <v>334</v>
      </c>
      <c r="E335" s="2" t="e">
        <f t="shared" si="5"/>
        <v>#N/A</v>
      </c>
    </row>
    <row r="336" spans="1:5" ht="30" x14ac:dyDescent="0.25">
      <c r="A336">
        <f>IF(ISNUMBER(SEARCH('Сервопривода (газ-воздух)'!#REF!,B336)),MAX($A$1,A335)+1,0)</f>
        <v>0</v>
      </c>
      <c r="B336" s="57" t="s">
        <v>5642</v>
      </c>
      <c r="C336" s="85"/>
      <c r="D336" s="2">
        <v>335</v>
      </c>
      <c r="E336" s="2" t="e">
        <f t="shared" si="5"/>
        <v>#N/A</v>
      </c>
    </row>
    <row r="337" spans="1:5" ht="30" x14ac:dyDescent="0.25">
      <c r="A337">
        <f>IF(ISNUMBER(SEARCH('Сервопривода (газ-воздух)'!#REF!,B337)),MAX($A$1,A336)+1,0)</f>
        <v>0</v>
      </c>
      <c r="B337" s="57" t="s">
        <v>5643</v>
      </c>
      <c r="C337" s="85"/>
      <c r="D337" s="2">
        <v>336</v>
      </c>
      <c r="E337" s="2" t="e">
        <f t="shared" si="5"/>
        <v>#N/A</v>
      </c>
    </row>
    <row r="338" spans="1:5" ht="30" x14ac:dyDescent="0.25">
      <c r="A338">
        <f>IF(ISNUMBER(SEARCH('Сервопривода (газ-воздух)'!#REF!,B338)),MAX($A$1,A337)+1,0)</f>
        <v>0</v>
      </c>
      <c r="B338" s="57" t="s">
        <v>5644</v>
      </c>
      <c r="C338" s="85"/>
      <c r="D338" s="2">
        <v>337</v>
      </c>
      <c r="E338" s="2" t="e">
        <f t="shared" si="5"/>
        <v>#N/A</v>
      </c>
    </row>
    <row r="339" spans="1:5" ht="30" x14ac:dyDescent="0.25">
      <c r="A339">
        <f>IF(ISNUMBER(SEARCH('Сервопривода (газ-воздух)'!#REF!,B339)),MAX($A$1,A338)+1,0)</f>
        <v>0</v>
      </c>
      <c r="B339" s="57" t="s">
        <v>5645</v>
      </c>
      <c r="C339" s="85"/>
      <c r="D339" s="2">
        <v>338</v>
      </c>
      <c r="E339" s="2" t="e">
        <f t="shared" si="5"/>
        <v>#N/A</v>
      </c>
    </row>
    <row r="340" spans="1:5" ht="30" x14ac:dyDescent="0.25">
      <c r="A340">
        <f>IF(ISNUMBER(SEARCH('Сервопривода (газ-воздух)'!#REF!,B340)),MAX($A$1,A339)+1,0)</f>
        <v>0</v>
      </c>
      <c r="B340" s="57" t="s">
        <v>5646</v>
      </c>
      <c r="C340" s="85"/>
      <c r="D340" s="2">
        <v>339</v>
      </c>
      <c r="E340" s="2" t="e">
        <f t="shared" si="5"/>
        <v>#N/A</v>
      </c>
    </row>
    <row r="341" spans="1:5" ht="30" x14ac:dyDescent="0.25">
      <c r="A341">
        <f>IF(ISNUMBER(SEARCH('Сервопривода (газ-воздух)'!#REF!,B341)),MAX($A$1,A340)+1,0)</f>
        <v>0</v>
      </c>
      <c r="B341" s="57" t="s">
        <v>5647</v>
      </c>
      <c r="C341" s="85"/>
      <c r="D341" s="2">
        <v>340</v>
      </c>
      <c r="E341" s="2" t="e">
        <f t="shared" si="5"/>
        <v>#N/A</v>
      </c>
    </row>
    <row r="342" spans="1:5" ht="30" x14ac:dyDescent="0.25">
      <c r="A342">
        <f>IF(ISNUMBER(SEARCH('Сервопривода (газ-воздух)'!#REF!,B342)),MAX($A$1,A341)+1,0)</f>
        <v>0</v>
      </c>
      <c r="B342" s="57" t="s">
        <v>5648</v>
      </c>
      <c r="C342" s="85"/>
      <c r="D342" s="2">
        <v>341</v>
      </c>
      <c r="E342" s="2" t="e">
        <f t="shared" si="5"/>
        <v>#N/A</v>
      </c>
    </row>
    <row r="343" spans="1:5" ht="30" x14ac:dyDescent="0.25">
      <c r="A343">
        <f>IF(ISNUMBER(SEARCH('Сервопривода (газ-воздух)'!#REF!,B343)),MAX($A$1,A342)+1,0)</f>
        <v>0</v>
      </c>
      <c r="B343" s="57" t="s">
        <v>5649</v>
      </c>
      <c r="C343" s="85"/>
      <c r="D343" s="2">
        <v>342</v>
      </c>
      <c r="E343" s="2" t="e">
        <f t="shared" si="5"/>
        <v>#N/A</v>
      </c>
    </row>
    <row r="344" spans="1:5" ht="30" x14ac:dyDescent="0.25">
      <c r="A344">
        <f>IF(ISNUMBER(SEARCH('Сервопривода (газ-воздух)'!#REF!,B344)),MAX($A$1,A343)+1,0)</f>
        <v>0</v>
      </c>
      <c r="B344" s="57" t="s">
        <v>5650</v>
      </c>
      <c r="C344" s="85"/>
      <c r="D344" s="2">
        <v>343</v>
      </c>
      <c r="E344" s="2" t="e">
        <f t="shared" si="5"/>
        <v>#N/A</v>
      </c>
    </row>
    <row r="345" spans="1:5" ht="30" x14ac:dyDescent="0.25">
      <c r="A345">
        <f>IF(ISNUMBER(SEARCH('Сервопривода (газ-воздух)'!#REF!,B345)),MAX($A$1,A344)+1,0)</f>
        <v>0</v>
      </c>
      <c r="B345" s="57" t="s">
        <v>5651</v>
      </c>
      <c r="C345" s="85"/>
      <c r="D345" s="2">
        <v>344</v>
      </c>
      <c r="E345" s="2" t="e">
        <f t="shared" si="5"/>
        <v>#N/A</v>
      </c>
    </row>
    <row r="346" spans="1:5" ht="30" x14ac:dyDescent="0.25">
      <c r="A346">
        <f>IF(ISNUMBER(SEARCH('Сервопривода (газ-воздух)'!#REF!,B346)),MAX($A$1,A345)+1,0)</f>
        <v>0</v>
      </c>
      <c r="B346" s="57" t="s">
        <v>5652</v>
      </c>
      <c r="C346" s="85"/>
      <c r="D346" s="2">
        <v>345</v>
      </c>
      <c r="E346" s="2" t="e">
        <f t="shared" si="5"/>
        <v>#N/A</v>
      </c>
    </row>
    <row r="347" spans="1:5" ht="30" x14ac:dyDescent="0.25">
      <c r="A347">
        <f>IF(ISNUMBER(SEARCH('Сервопривода (газ-воздух)'!#REF!,B347)),MAX($A$1,A346)+1,0)</f>
        <v>0</v>
      </c>
      <c r="B347" s="57" t="s">
        <v>5653</v>
      </c>
      <c r="C347" s="85"/>
      <c r="D347" s="2">
        <v>346</v>
      </c>
      <c r="E347" s="2" t="e">
        <f t="shared" si="5"/>
        <v>#N/A</v>
      </c>
    </row>
    <row r="348" spans="1:5" ht="30" x14ac:dyDescent="0.25">
      <c r="A348">
        <f>IF(ISNUMBER(SEARCH('Сервопривода (газ-воздух)'!#REF!,B348)),MAX($A$1,A347)+1,0)</f>
        <v>0</v>
      </c>
      <c r="B348" s="57" t="s">
        <v>5654</v>
      </c>
      <c r="C348" s="85"/>
      <c r="D348" s="2">
        <v>347</v>
      </c>
      <c r="E348" s="2" t="e">
        <f t="shared" si="5"/>
        <v>#N/A</v>
      </c>
    </row>
    <row r="349" spans="1:5" ht="30" x14ac:dyDescent="0.25">
      <c r="A349">
        <f>IF(ISNUMBER(SEARCH('Сервопривода (газ-воздух)'!#REF!,B349)),MAX($A$1,A348)+1,0)</f>
        <v>0</v>
      </c>
      <c r="B349" s="57" t="s">
        <v>5655</v>
      </c>
      <c r="C349" s="85"/>
      <c r="D349" s="2">
        <v>348</v>
      </c>
      <c r="E349" s="2" t="e">
        <f t="shared" si="5"/>
        <v>#N/A</v>
      </c>
    </row>
    <row r="350" spans="1:5" ht="30" x14ac:dyDescent="0.25">
      <c r="A350">
        <f>IF(ISNUMBER(SEARCH('Сервопривода (газ-воздух)'!#REF!,B350)),MAX($A$1,A349)+1,0)</f>
        <v>0</v>
      </c>
      <c r="B350" s="57" t="s">
        <v>5656</v>
      </c>
      <c r="C350" s="85"/>
      <c r="D350" s="2">
        <v>349</v>
      </c>
      <c r="E350" s="2" t="e">
        <f t="shared" si="5"/>
        <v>#N/A</v>
      </c>
    </row>
    <row r="351" spans="1:5" ht="30" x14ac:dyDescent="0.25">
      <c r="A351">
        <f>IF(ISNUMBER(SEARCH('Сервопривода (газ-воздух)'!#REF!,B351)),MAX($A$1,A350)+1,0)</f>
        <v>0</v>
      </c>
      <c r="B351" s="57" t="s">
        <v>5657</v>
      </c>
      <c r="C351" s="85"/>
      <c r="D351" s="2">
        <v>350</v>
      </c>
      <c r="E351" s="2" t="e">
        <f t="shared" si="5"/>
        <v>#N/A</v>
      </c>
    </row>
    <row r="352" spans="1:5" ht="30" x14ac:dyDescent="0.25">
      <c r="A352">
        <f>IF(ISNUMBER(SEARCH('Сервопривода (газ-воздух)'!#REF!,B352)),MAX($A$1,A351)+1,0)</f>
        <v>0</v>
      </c>
      <c r="B352" s="57" t="s">
        <v>5658</v>
      </c>
      <c r="C352" s="85"/>
      <c r="D352" s="2">
        <v>351</v>
      </c>
      <c r="E352" s="2" t="e">
        <f t="shared" si="5"/>
        <v>#N/A</v>
      </c>
    </row>
    <row r="353" spans="1:5" ht="30" x14ac:dyDescent="0.25">
      <c r="A353">
        <f>IF(ISNUMBER(SEARCH('Сервопривода (газ-воздух)'!#REF!,B353)),MAX($A$1,A352)+1,0)</f>
        <v>0</v>
      </c>
      <c r="B353" s="57" t="s">
        <v>5659</v>
      </c>
      <c r="C353" s="85"/>
      <c r="D353" s="2">
        <v>352</v>
      </c>
      <c r="E353" s="2" t="e">
        <f t="shared" si="5"/>
        <v>#N/A</v>
      </c>
    </row>
    <row r="354" spans="1:5" ht="30" x14ac:dyDescent="0.25">
      <c r="A354">
        <f>IF(ISNUMBER(SEARCH('Сервопривода (газ-воздух)'!#REF!,B354)),MAX($A$1,A353)+1,0)</f>
        <v>0</v>
      </c>
      <c r="B354" s="57" t="s">
        <v>5660</v>
      </c>
      <c r="C354" s="85"/>
      <c r="D354" s="2">
        <v>353</v>
      </c>
      <c r="E354" s="2" t="e">
        <f t="shared" si="5"/>
        <v>#N/A</v>
      </c>
    </row>
    <row r="355" spans="1:5" ht="30" x14ac:dyDescent="0.25">
      <c r="A355">
        <f>IF(ISNUMBER(SEARCH('Сервопривода (газ-воздух)'!#REF!,B355)),MAX($A$1,A354)+1,0)</f>
        <v>0</v>
      </c>
      <c r="B355" s="57" t="s">
        <v>5661</v>
      </c>
      <c r="C355" s="85"/>
      <c r="D355" s="2">
        <v>354</v>
      </c>
      <c r="E355" s="2" t="e">
        <f t="shared" si="5"/>
        <v>#N/A</v>
      </c>
    </row>
    <row r="356" spans="1:5" ht="30" x14ac:dyDescent="0.25">
      <c r="A356">
        <f>IF(ISNUMBER(SEARCH('Сервопривода (газ-воздух)'!#REF!,B356)),MAX($A$1,A355)+1,0)</f>
        <v>0</v>
      </c>
      <c r="B356" s="57" t="s">
        <v>5662</v>
      </c>
      <c r="C356" s="85"/>
      <c r="D356" s="2">
        <v>355</v>
      </c>
      <c r="E356" s="2" t="e">
        <f t="shared" si="5"/>
        <v>#N/A</v>
      </c>
    </row>
    <row r="357" spans="1:5" ht="30" x14ac:dyDescent="0.25">
      <c r="A357">
        <f>IF(ISNUMBER(SEARCH('Сервопривода (газ-воздух)'!#REF!,B357)),MAX($A$1,A356)+1,0)</f>
        <v>0</v>
      </c>
      <c r="B357" s="57" t="s">
        <v>5663</v>
      </c>
      <c r="C357" s="85"/>
      <c r="D357" s="2">
        <v>356</v>
      </c>
      <c r="E357" s="2" t="e">
        <f t="shared" si="5"/>
        <v>#N/A</v>
      </c>
    </row>
    <row r="358" spans="1:5" ht="30" x14ac:dyDescent="0.25">
      <c r="A358">
        <f>IF(ISNUMBER(SEARCH('Сервопривода (газ-воздух)'!#REF!,B358)),MAX($A$1,A357)+1,0)</f>
        <v>0</v>
      </c>
      <c r="B358" s="57" t="s">
        <v>5664</v>
      </c>
      <c r="C358" s="85"/>
      <c r="D358" s="2">
        <v>357</v>
      </c>
      <c r="E358" s="2" t="e">
        <f t="shared" si="5"/>
        <v>#N/A</v>
      </c>
    </row>
    <row r="359" spans="1:5" ht="45" x14ac:dyDescent="0.25">
      <c r="A359">
        <f>IF(ISNUMBER(SEARCH('Сервопривода (газ-воздух)'!#REF!,B359)),MAX($A$1,A358)+1,0)</f>
        <v>0</v>
      </c>
      <c r="B359" s="57" t="s">
        <v>5665</v>
      </c>
      <c r="C359" s="85"/>
      <c r="D359" s="2">
        <v>358</v>
      </c>
      <c r="E359" s="2" t="e">
        <f t="shared" si="5"/>
        <v>#N/A</v>
      </c>
    </row>
    <row r="360" spans="1:5" ht="30" x14ac:dyDescent="0.25">
      <c r="A360">
        <f>IF(ISNUMBER(SEARCH('Сервопривода (газ-воздух)'!#REF!,B360)),MAX($A$1,A359)+1,0)</f>
        <v>0</v>
      </c>
      <c r="B360" s="57" t="s">
        <v>5666</v>
      </c>
      <c r="C360" s="85"/>
      <c r="D360" s="2">
        <v>359</v>
      </c>
      <c r="E360" s="2" t="e">
        <f t="shared" si="5"/>
        <v>#N/A</v>
      </c>
    </row>
    <row r="361" spans="1:5" ht="30" x14ac:dyDescent="0.25">
      <c r="A361">
        <f>IF(ISNUMBER(SEARCH('Сервопривода (газ-воздух)'!#REF!,B361)),MAX($A$1,A360)+1,0)</f>
        <v>0</v>
      </c>
      <c r="B361" s="57" t="s">
        <v>5667</v>
      </c>
      <c r="C361" s="85"/>
      <c r="D361" s="2">
        <v>360</v>
      </c>
      <c r="E361" s="2" t="e">
        <f t="shared" si="5"/>
        <v>#N/A</v>
      </c>
    </row>
    <row r="362" spans="1:5" ht="30" x14ac:dyDescent="0.25">
      <c r="A362">
        <f>IF(ISNUMBER(SEARCH('Сервопривода (газ-воздух)'!#REF!,B362)),MAX($A$1,A361)+1,0)</f>
        <v>0</v>
      </c>
      <c r="B362" s="57" t="s">
        <v>5668</v>
      </c>
      <c r="C362" s="85"/>
      <c r="D362" s="2">
        <v>361</v>
      </c>
      <c r="E362" s="2" t="e">
        <f t="shared" si="5"/>
        <v>#N/A</v>
      </c>
    </row>
    <row r="363" spans="1:5" ht="30" x14ac:dyDescent="0.25">
      <c r="A363">
        <f>IF(ISNUMBER(SEARCH('Сервопривода (газ-воздух)'!#REF!,B363)),MAX($A$1,A362)+1,0)</f>
        <v>0</v>
      </c>
      <c r="B363" s="57" t="s">
        <v>5669</v>
      </c>
      <c r="C363" s="85"/>
      <c r="D363" s="2">
        <v>362</v>
      </c>
      <c r="E363" s="2" t="e">
        <f t="shared" si="5"/>
        <v>#N/A</v>
      </c>
    </row>
    <row r="364" spans="1:5" ht="30" x14ac:dyDescent="0.25">
      <c r="A364">
        <f>IF(ISNUMBER(SEARCH('Сервопривода (газ-воздух)'!#REF!,B364)),MAX($A$1,A363)+1,0)</f>
        <v>0</v>
      </c>
      <c r="B364" s="57" t="s">
        <v>5670</v>
      </c>
      <c r="C364" s="85"/>
      <c r="D364" s="2">
        <v>363</v>
      </c>
      <c r="E364" s="2" t="e">
        <f t="shared" si="5"/>
        <v>#N/A</v>
      </c>
    </row>
    <row r="365" spans="1:5" ht="30" x14ac:dyDescent="0.25">
      <c r="A365">
        <f>IF(ISNUMBER(SEARCH('Сервопривода (газ-воздух)'!#REF!,B365)),MAX($A$1,A364)+1,0)</f>
        <v>0</v>
      </c>
      <c r="B365" s="57" t="s">
        <v>5671</v>
      </c>
      <c r="C365" s="85"/>
      <c r="D365" s="2">
        <v>364</v>
      </c>
      <c r="E365" s="2" t="e">
        <f t="shared" si="5"/>
        <v>#N/A</v>
      </c>
    </row>
    <row r="366" spans="1:5" ht="30" x14ac:dyDescent="0.25">
      <c r="A366">
        <f>IF(ISNUMBER(SEARCH('Сервопривода (газ-воздух)'!#REF!,B366)),MAX($A$1,A365)+1,0)</f>
        <v>0</v>
      </c>
      <c r="B366" s="57" t="s">
        <v>5672</v>
      </c>
      <c r="C366" s="85"/>
      <c r="D366" s="2">
        <v>365</v>
      </c>
      <c r="E366" s="2" t="e">
        <f t="shared" si="5"/>
        <v>#N/A</v>
      </c>
    </row>
    <row r="367" spans="1:5" ht="30" x14ac:dyDescent="0.25">
      <c r="A367">
        <f>IF(ISNUMBER(SEARCH('Сервопривода (газ-воздух)'!#REF!,B367)),MAX($A$1,A366)+1,0)</f>
        <v>0</v>
      </c>
      <c r="B367" s="57" t="s">
        <v>5673</v>
      </c>
      <c r="C367" s="85"/>
      <c r="D367" s="2">
        <v>366</v>
      </c>
      <c r="E367" s="2" t="e">
        <f t="shared" si="5"/>
        <v>#N/A</v>
      </c>
    </row>
    <row r="368" spans="1:5" ht="30" x14ac:dyDescent="0.25">
      <c r="A368">
        <f>IF(ISNUMBER(SEARCH('Сервопривода (газ-воздух)'!#REF!,B368)),MAX($A$1,A367)+1,0)</f>
        <v>0</v>
      </c>
      <c r="B368" s="57" t="s">
        <v>5674</v>
      </c>
      <c r="C368" s="85"/>
      <c r="D368" s="2">
        <v>367</v>
      </c>
      <c r="E368" s="2" t="e">
        <f t="shared" si="5"/>
        <v>#N/A</v>
      </c>
    </row>
    <row r="369" spans="1:5" ht="30" x14ac:dyDescent="0.25">
      <c r="A369">
        <f>IF(ISNUMBER(SEARCH('Сервопривода (газ-воздух)'!#REF!,B369)),MAX($A$1,A368)+1,0)</f>
        <v>0</v>
      </c>
      <c r="B369" s="57" t="s">
        <v>5675</v>
      </c>
      <c r="C369" s="85"/>
      <c r="D369" s="2">
        <v>368</v>
      </c>
      <c r="E369" s="2" t="e">
        <f t="shared" si="5"/>
        <v>#N/A</v>
      </c>
    </row>
    <row r="370" spans="1:5" ht="30" x14ac:dyDescent="0.25">
      <c r="A370">
        <f>IF(ISNUMBER(SEARCH('Сервопривода (газ-воздух)'!#REF!,B370)),MAX($A$1,A369)+1,0)</f>
        <v>0</v>
      </c>
      <c r="B370" s="57" t="s">
        <v>5676</v>
      </c>
      <c r="C370" s="85"/>
      <c r="D370" s="2">
        <v>369</v>
      </c>
      <c r="E370" s="2" t="e">
        <f t="shared" si="5"/>
        <v>#N/A</v>
      </c>
    </row>
    <row r="371" spans="1:5" ht="30" x14ac:dyDescent="0.25">
      <c r="A371">
        <f>IF(ISNUMBER(SEARCH('Сервопривода (газ-воздух)'!#REF!,B371)),MAX($A$1,A370)+1,0)</f>
        <v>0</v>
      </c>
      <c r="B371" s="57" t="s">
        <v>5677</v>
      </c>
      <c r="C371" s="85"/>
      <c r="D371" s="2">
        <v>370</v>
      </c>
      <c r="E371" s="2" t="e">
        <f t="shared" si="5"/>
        <v>#N/A</v>
      </c>
    </row>
    <row r="372" spans="1:5" ht="30" x14ac:dyDescent="0.25">
      <c r="A372">
        <f>IF(ISNUMBER(SEARCH('Сервопривода (газ-воздух)'!#REF!,B372)),MAX($A$1,A371)+1,0)</f>
        <v>0</v>
      </c>
      <c r="B372" s="57" t="s">
        <v>5678</v>
      </c>
      <c r="C372" s="85"/>
      <c r="D372" s="2">
        <v>371</v>
      </c>
      <c r="E372" s="2" t="e">
        <f t="shared" si="5"/>
        <v>#N/A</v>
      </c>
    </row>
    <row r="373" spans="1:5" ht="30" x14ac:dyDescent="0.25">
      <c r="A373">
        <f>IF(ISNUMBER(SEARCH('Сервопривода (газ-воздух)'!#REF!,B373)),MAX($A$1,A372)+1,0)</f>
        <v>0</v>
      </c>
      <c r="B373" s="57" t="s">
        <v>5679</v>
      </c>
      <c r="C373" s="85"/>
      <c r="D373" s="2">
        <v>372</v>
      </c>
      <c r="E373" s="2" t="e">
        <f t="shared" si="5"/>
        <v>#N/A</v>
      </c>
    </row>
    <row r="374" spans="1:5" ht="30" x14ac:dyDescent="0.25">
      <c r="A374">
        <f>IF(ISNUMBER(SEARCH('Сервопривода (газ-воздух)'!#REF!,B374)),MAX($A$1,A373)+1,0)</f>
        <v>0</v>
      </c>
      <c r="B374" s="57" t="s">
        <v>5680</v>
      </c>
      <c r="C374" s="85"/>
      <c r="D374" s="2">
        <v>373</v>
      </c>
      <c r="E374" s="2" t="e">
        <f t="shared" si="5"/>
        <v>#N/A</v>
      </c>
    </row>
    <row r="375" spans="1:5" ht="45" x14ac:dyDescent="0.25">
      <c r="A375">
        <f>IF(ISNUMBER(SEARCH('Сервопривода (газ-воздух)'!#REF!,B375)),MAX($A$1,A374)+1,0)</f>
        <v>0</v>
      </c>
      <c r="B375" s="57" t="s">
        <v>5681</v>
      </c>
      <c r="C375" s="85"/>
      <c r="D375" s="2">
        <v>374</v>
      </c>
      <c r="E375" s="2" t="e">
        <f t="shared" si="5"/>
        <v>#N/A</v>
      </c>
    </row>
    <row r="376" spans="1:5" ht="45" x14ac:dyDescent="0.25">
      <c r="A376">
        <f>IF(ISNUMBER(SEARCH('Сервопривода (газ-воздух)'!#REF!,B376)),MAX($A$1,A375)+1,0)</f>
        <v>0</v>
      </c>
      <c r="B376" s="57" t="s">
        <v>5682</v>
      </c>
      <c r="C376" s="85"/>
      <c r="D376" s="2">
        <v>375</v>
      </c>
      <c r="E376" s="2" t="e">
        <f t="shared" si="5"/>
        <v>#N/A</v>
      </c>
    </row>
    <row r="377" spans="1:5" ht="45" x14ac:dyDescent="0.25">
      <c r="A377">
        <f>IF(ISNUMBER(SEARCH('Сервопривода (газ-воздух)'!#REF!,B377)),MAX($A$1,A376)+1,0)</f>
        <v>0</v>
      </c>
      <c r="B377" s="57" t="s">
        <v>5683</v>
      </c>
      <c r="C377" s="85"/>
      <c r="D377" s="2">
        <v>376</v>
      </c>
      <c r="E377" s="2" t="e">
        <f t="shared" si="5"/>
        <v>#N/A</v>
      </c>
    </row>
    <row r="378" spans="1:5" ht="30" x14ac:dyDescent="0.25">
      <c r="A378">
        <f>IF(ISNUMBER(SEARCH('Сервопривода (газ-воздух)'!#REF!,B378)),MAX($A$1,A377)+1,0)</f>
        <v>0</v>
      </c>
      <c r="B378" s="57" t="s">
        <v>5684</v>
      </c>
      <c r="C378" s="85"/>
      <c r="D378" s="2">
        <v>377</v>
      </c>
      <c r="E378" s="2" t="e">
        <f t="shared" si="5"/>
        <v>#N/A</v>
      </c>
    </row>
    <row r="379" spans="1:5" ht="30" x14ac:dyDescent="0.25">
      <c r="A379">
        <f>IF(ISNUMBER(SEARCH('Сервопривода (газ-воздух)'!#REF!,B379)),MAX($A$1,A378)+1,0)</f>
        <v>0</v>
      </c>
      <c r="B379" s="57" t="s">
        <v>5685</v>
      </c>
      <c r="C379" s="85"/>
      <c r="D379" s="2">
        <v>378</v>
      </c>
      <c r="E379" s="2" t="e">
        <f t="shared" si="5"/>
        <v>#N/A</v>
      </c>
    </row>
    <row r="380" spans="1:5" ht="30" x14ac:dyDescent="0.25">
      <c r="A380">
        <f>IF(ISNUMBER(SEARCH('Сервопривода (газ-воздух)'!#REF!,B380)),MAX($A$1,A379)+1,0)</f>
        <v>0</v>
      </c>
      <c r="B380" s="57" t="s">
        <v>5686</v>
      </c>
      <c r="C380" s="85"/>
      <c r="D380" s="2">
        <v>379</v>
      </c>
      <c r="E380" s="2" t="e">
        <f t="shared" si="5"/>
        <v>#N/A</v>
      </c>
    </row>
    <row r="381" spans="1:5" ht="30" x14ac:dyDescent="0.25">
      <c r="A381">
        <f>IF(ISNUMBER(SEARCH('Сервопривода (газ-воздух)'!#REF!,B381)),MAX($A$1,A380)+1,0)</f>
        <v>0</v>
      </c>
      <c r="B381" s="57" t="s">
        <v>5687</v>
      </c>
      <c r="C381" s="85"/>
      <c r="D381" s="2">
        <v>380</v>
      </c>
      <c r="E381" s="2" t="e">
        <f t="shared" si="5"/>
        <v>#N/A</v>
      </c>
    </row>
    <row r="382" spans="1:5" ht="30" x14ac:dyDescent="0.25">
      <c r="A382">
        <f>IF(ISNUMBER(SEARCH('Сервопривода (газ-воздух)'!#REF!,B382)),MAX($A$1,A381)+1,0)</f>
        <v>0</v>
      </c>
      <c r="B382" s="57" t="s">
        <v>5688</v>
      </c>
      <c r="C382" s="85"/>
      <c r="D382" s="2">
        <v>381</v>
      </c>
      <c r="E382" s="2" t="e">
        <f t="shared" si="5"/>
        <v>#N/A</v>
      </c>
    </row>
    <row r="383" spans="1:5" ht="30" x14ac:dyDescent="0.25">
      <c r="A383">
        <f>IF(ISNUMBER(SEARCH('Сервопривода (газ-воздух)'!#REF!,B383)),MAX($A$1,A382)+1,0)</f>
        <v>0</v>
      </c>
      <c r="B383" s="57" t="s">
        <v>5689</v>
      </c>
      <c r="C383" s="85"/>
      <c r="D383" s="2">
        <v>382</v>
      </c>
      <c r="E383" s="2" t="e">
        <f t="shared" si="5"/>
        <v>#N/A</v>
      </c>
    </row>
    <row r="384" spans="1:5" ht="45" x14ac:dyDescent="0.25">
      <c r="A384">
        <f>IF(ISNUMBER(SEARCH('Сервопривода (газ-воздух)'!#REF!,B384)),MAX($A$1,A383)+1,0)</f>
        <v>0</v>
      </c>
      <c r="B384" s="57" t="s">
        <v>5690</v>
      </c>
      <c r="C384" s="85"/>
      <c r="D384" s="2">
        <v>383</v>
      </c>
      <c r="E384" s="2" t="e">
        <f t="shared" si="5"/>
        <v>#N/A</v>
      </c>
    </row>
    <row r="385" spans="1:5" ht="45" x14ac:dyDescent="0.25">
      <c r="A385">
        <f>IF(ISNUMBER(SEARCH('Сервопривода (газ-воздух)'!#REF!,B385)),MAX($A$1,A384)+1,0)</f>
        <v>0</v>
      </c>
      <c r="B385" s="57" t="s">
        <v>5691</v>
      </c>
      <c r="C385" s="85"/>
      <c r="D385" s="2">
        <v>384</v>
      </c>
      <c r="E385" s="2" t="e">
        <f t="shared" si="5"/>
        <v>#N/A</v>
      </c>
    </row>
    <row r="386" spans="1:5" ht="30" x14ac:dyDescent="0.25">
      <c r="A386">
        <f>IF(ISNUMBER(SEARCH('Сервопривода (газ-воздух)'!#REF!,B386)),MAX($A$1,A385)+1,0)</f>
        <v>0</v>
      </c>
      <c r="B386" s="57" t="s">
        <v>5692</v>
      </c>
      <c r="C386" s="85"/>
      <c r="D386" s="2">
        <v>385</v>
      </c>
      <c r="E386" s="2" t="e">
        <f t="shared" si="5"/>
        <v>#N/A</v>
      </c>
    </row>
    <row r="387" spans="1:5" ht="30" x14ac:dyDescent="0.25">
      <c r="A387">
        <f>IF(ISNUMBER(SEARCH('Сервопривода (газ-воздух)'!#REF!,B387)),MAX($A$1,A386)+1,0)</f>
        <v>0</v>
      </c>
      <c r="B387" s="57" t="s">
        <v>5693</v>
      </c>
      <c r="C387" s="85"/>
      <c r="D387" s="2">
        <v>386</v>
      </c>
      <c r="E387" s="2" t="e">
        <f t="shared" ref="E387:E450" si="6">VLOOKUP(D387,A:B,2,0)</f>
        <v>#N/A</v>
      </c>
    </row>
    <row r="388" spans="1:5" ht="30" x14ac:dyDescent="0.25">
      <c r="A388">
        <f>IF(ISNUMBER(SEARCH('Сервопривода (газ-воздух)'!#REF!,B388)),MAX($A$1,A387)+1,0)</f>
        <v>0</v>
      </c>
      <c r="B388" s="57" t="s">
        <v>5694</v>
      </c>
      <c r="C388" s="85"/>
      <c r="D388" s="2">
        <v>387</v>
      </c>
      <c r="E388" s="2" t="e">
        <f t="shared" si="6"/>
        <v>#N/A</v>
      </c>
    </row>
    <row r="389" spans="1:5" ht="30" x14ac:dyDescent="0.25">
      <c r="A389">
        <f>IF(ISNUMBER(SEARCH('Сервопривода (газ-воздух)'!#REF!,B389)),MAX($A$1,A388)+1,0)</f>
        <v>0</v>
      </c>
      <c r="B389" s="57" t="s">
        <v>5695</v>
      </c>
      <c r="C389" s="85"/>
      <c r="D389" s="2">
        <v>388</v>
      </c>
      <c r="E389" s="2" t="e">
        <f t="shared" si="6"/>
        <v>#N/A</v>
      </c>
    </row>
    <row r="390" spans="1:5" ht="30" x14ac:dyDescent="0.25">
      <c r="A390">
        <f>IF(ISNUMBER(SEARCH('Сервопривода (газ-воздух)'!#REF!,B390)),MAX($A$1,A389)+1,0)</f>
        <v>0</v>
      </c>
      <c r="B390" s="57" t="s">
        <v>5696</v>
      </c>
      <c r="C390" s="85"/>
      <c r="D390" s="2">
        <v>389</v>
      </c>
      <c r="E390" s="2" t="e">
        <f t="shared" si="6"/>
        <v>#N/A</v>
      </c>
    </row>
    <row r="391" spans="1:5" ht="30" x14ac:dyDescent="0.25">
      <c r="A391">
        <f>IF(ISNUMBER(SEARCH('Сервопривода (газ-воздух)'!#REF!,B391)),MAX($A$1,A390)+1,0)</f>
        <v>0</v>
      </c>
      <c r="B391" s="57" t="s">
        <v>5697</v>
      </c>
      <c r="C391" s="85"/>
      <c r="D391" s="2">
        <v>390</v>
      </c>
      <c r="E391" s="2" t="e">
        <f t="shared" si="6"/>
        <v>#N/A</v>
      </c>
    </row>
    <row r="392" spans="1:5" ht="30" x14ac:dyDescent="0.25">
      <c r="A392">
        <f>IF(ISNUMBER(SEARCH('Сервопривода (газ-воздух)'!#REF!,B392)),MAX($A$1,A391)+1,0)</f>
        <v>0</v>
      </c>
      <c r="B392" s="57" t="s">
        <v>5698</v>
      </c>
      <c r="C392" s="85"/>
      <c r="D392" s="2">
        <v>391</v>
      </c>
      <c r="E392" s="2" t="e">
        <f t="shared" si="6"/>
        <v>#N/A</v>
      </c>
    </row>
    <row r="393" spans="1:5" ht="30" x14ac:dyDescent="0.25">
      <c r="A393">
        <f>IF(ISNUMBER(SEARCH('Сервопривода (газ-воздух)'!#REF!,B393)),MAX($A$1,A392)+1,0)</f>
        <v>0</v>
      </c>
      <c r="B393" s="57" t="s">
        <v>5699</v>
      </c>
      <c r="C393" s="85"/>
      <c r="D393" s="2">
        <v>392</v>
      </c>
      <c r="E393" s="2" t="e">
        <f t="shared" si="6"/>
        <v>#N/A</v>
      </c>
    </row>
    <row r="394" spans="1:5" ht="30" x14ac:dyDescent="0.25">
      <c r="A394">
        <f>IF(ISNUMBER(SEARCH('Сервопривода (газ-воздух)'!#REF!,B394)),MAX($A$1,A393)+1,0)</f>
        <v>0</v>
      </c>
      <c r="B394" s="57" t="s">
        <v>5700</v>
      </c>
      <c r="C394" s="85"/>
      <c r="D394" s="2">
        <v>393</v>
      </c>
      <c r="E394" s="2" t="e">
        <f t="shared" si="6"/>
        <v>#N/A</v>
      </c>
    </row>
    <row r="395" spans="1:5" ht="30" x14ac:dyDescent="0.25">
      <c r="A395">
        <f>IF(ISNUMBER(SEARCH('Сервопривода (газ-воздух)'!#REF!,B395)),MAX($A$1,A394)+1,0)</f>
        <v>0</v>
      </c>
      <c r="B395" s="57" t="s">
        <v>5701</v>
      </c>
      <c r="C395" s="85"/>
      <c r="D395" s="2">
        <v>394</v>
      </c>
      <c r="E395" s="2" t="e">
        <f t="shared" si="6"/>
        <v>#N/A</v>
      </c>
    </row>
    <row r="396" spans="1:5" ht="45" x14ac:dyDescent="0.25">
      <c r="A396">
        <f>IF(ISNUMBER(SEARCH('Сервопривода (газ-воздух)'!#REF!,B396)),MAX($A$1,A395)+1,0)</f>
        <v>0</v>
      </c>
      <c r="B396" s="57" t="s">
        <v>5702</v>
      </c>
      <c r="C396" s="85"/>
      <c r="D396" s="2">
        <v>395</v>
      </c>
      <c r="E396" s="2" t="e">
        <f t="shared" si="6"/>
        <v>#N/A</v>
      </c>
    </row>
    <row r="397" spans="1:5" ht="30" x14ac:dyDescent="0.25">
      <c r="A397">
        <f>IF(ISNUMBER(SEARCH('Сервопривода (газ-воздух)'!#REF!,B397)),MAX($A$1,A396)+1,0)</f>
        <v>0</v>
      </c>
      <c r="B397" s="57" t="s">
        <v>5703</v>
      </c>
      <c r="C397" s="85"/>
      <c r="D397" s="2">
        <v>396</v>
      </c>
      <c r="E397" s="2" t="e">
        <f t="shared" si="6"/>
        <v>#N/A</v>
      </c>
    </row>
    <row r="398" spans="1:5" ht="30" x14ac:dyDescent="0.25">
      <c r="A398">
        <f>IF(ISNUMBER(SEARCH('Сервопривода (газ-воздух)'!#REF!,B398)),MAX($A$1,A397)+1,0)</f>
        <v>0</v>
      </c>
      <c r="B398" s="57" t="s">
        <v>5704</v>
      </c>
      <c r="C398" s="85"/>
      <c r="D398" s="2">
        <v>397</v>
      </c>
      <c r="E398" s="2" t="e">
        <f t="shared" si="6"/>
        <v>#N/A</v>
      </c>
    </row>
    <row r="399" spans="1:5" ht="30" x14ac:dyDescent="0.25">
      <c r="A399">
        <f>IF(ISNUMBER(SEARCH('Сервопривода (газ-воздух)'!#REF!,B399)),MAX($A$1,A398)+1,0)</f>
        <v>0</v>
      </c>
      <c r="B399" s="57" t="s">
        <v>5705</v>
      </c>
      <c r="C399" s="85"/>
      <c r="D399" s="2">
        <v>398</v>
      </c>
      <c r="E399" s="2" t="e">
        <f t="shared" si="6"/>
        <v>#N/A</v>
      </c>
    </row>
    <row r="400" spans="1:5" ht="45" x14ac:dyDescent="0.25">
      <c r="A400">
        <f>IF(ISNUMBER(SEARCH('Сервопривода (газ-воздух)'!#REF!,B400)),MAX($A$1,A399)+1,0)</f>
        <v>0</v>
      </c>
      <c r="B400" s="57" t="s">
        <v>5706</v>
      </c>
      <c r="C400" s="85"/>
      <c r="D400" s="2">
        <v>399</v>
      </c>
      <c r="E400" s="2" t="e">
        <f t="shared" si="6"/>
        <v>#N/A</v>
      </c>
    </row>
    <row r="401" spans="1:5" ht="45" x14ac:dyDescent="0.25">
      <c r="A401">
        <f>IF(ISNUMBER(SEARCH('Сервопривода (газ-воздух)'!#REF!,B401)),MAX($A$1,A400)+1,0)</f>
        <v>0</v>
      </c>
      <c r="B401" s="57" t="s">
        <v>5707</v>
      </c>
      <c r="C401" s="85"/>
      <c r="D401" s="2">
        <v>400</v>
      </c>
      <c r="E401" s="2" t="e">
        <f t="shared" si="6"/>
        <v>#N/A</v>
      </c>
    </row>
    <row r="402" spans="1:5" ht="45" x14ac:dyDescent="0.25">
      <c r="A402">
        <f>IF(ISNUMBER(SEARCH('Сервопривода (газ-воздух)'!#REF!,B402)),MAX($A$1,A401)+1,0)</f>
        <v>0</v>
      </c>
      <c r="B402" s="57" t="s">
        <v>5708</v>
      </c>
      <c r="C402" s="85"/>
      <c r="D402" s="2">
        <v>401</v>
      </c>
      <c r="E402" s="2" t="e">
        <f t="shared" si="6"/>
        <v>#N/A</v>
      </c>
    </row>
    <row r="403" spans="1:5" ht="45" x14ac:dyDescent="0.25">
      <c r="A403">
        <f>IF(ISNUMBER(SEARCH('Сервопривода (газ-воздух)'!#REF!,B403)),MAX($A$1,A402)+1,0)</f>
        <v>0</v>
      </c>
      <c r="B403" s="57" t="s">
        <v>5709</v>
      </c>
      <c r="C403" s="85"/>
      <c r="D403" s="2">
        <v>402</v>
      </c>
      <c r="E403" s="2" t="e">
        <f t="shared" si="6"/>
        <v>#N/A</v>
      </c>
    </row>
    <row r="404" spans="1:5" ht="45" x14ac:dyDescent="0.25">
      <c r="A404">
        <f>IF(ISNUMBER(SEARCH('Сервопривода (газ-воздух)'!#REF!,B404)),MAX($A$1,A403)+1,0)</f>
        <v>0</v>
      </c>
      <c r="B404" s="57" t="s">
        <v>5710</v>
      </c>
      <c r="C404" s="85"/>
      <c r="D404" s="2">
        <v>403</v>
      </c>
      <c r="E404" s="2" t="e">
        <f t="shared" si="6"/>
        <v>#N/A</v>
      </c>
    </row>
    <row r="405" spans="1:5" ht="30" x14ac:dyDescent="0.25">
      <c r="A405">
        <f>IF(ISNUMBER(SEARCH('Сервопривода (газ-воздух)'!#REF!,B405)),MAX($A$1,A404)+1,0)</f>
        <v>0</v>
      </c>
      <c r="B405" s="57" t="s">
        <v>5711</v>
      </c>
      <c r="C405" s="85"/>
      <c r="D405" s="2">
        <v>404</v>
      </c>
      <c r="E405" s="2" t="e">
        <f t="shared" si="6"/>
        <v>#N/A</v>
      </c>
    </row>
    <row r="406" spans="1:5" ht="30" x14ac:dyDescent="0.25">
      <c r="A406">
        <f>IF(ISNUMBER(SEARCH('Сервопривода (газ-воздух)'!#REF!,B406)),MAX($A$1,A405)+1,0)</f>
        <v>0</v>
      </c>
      <c r="B406" s="57" t="s">
        <v>5712</v>
      </c>
      <c r="C406" s="85"/>
      <c r="D406" s="2">
        <v>405</v>
      </c>
      <c r="E406" s="2" t="e">
        <f t="shared" si="6"/>
        <v>#N/A</v>
      </c>
    </row>
    <row r="407" spans="1:5" ht="30" x14ac:dyDescent="0.25">
      <c r="A407">
        <f>IF(ISNUMBER(SEARCH('Сервопривода (газ-воздух)'!#REF!,B407)),MAX($A$1,A406)+1,0)</f>
        <v>0</v>
      </c>
      <c r="B407" s="57" t="s">
        <v>5713</v>
      </c>
      <c r="C407" s="85"/>
      <c r="D407" s="2">
        <v>406</v>
      </c>
      <c r="E407" s="2" t="e">
        <f t="shared" si="6"/>
        <v>#N/A</v>
      </c>
    </row>
    <row r="408" spans="1:5" ht="30" x14ac:dyDescent="0.25">
      <c r="A408">
        <f>IF(ISNUMBER(SEARCH('Сервопривода (газ-воздух)'!#REF!,B408)),MAX($A$1,A407)+1,0)</f>
        <v>0</v>
      </c>
      <c r="B408" s="57" t="s">
        <v>5714</v>
      </c>
      <c r="C408" s="85"/>
      <c r="D408" s="2">
        <v>407</v>
      </c>
      <c r="E408" s="2" t="e">
        <f t="shared" si="6"/>
        <v>#N/A</v>
      </c>
    </row>
    <row r="409" spans="1:5" ht="30" x14ac:dyDescent="0.25">
      <c r="A409">
        <f>IF(ISNUMBER(SEARCH('Сервопривода (газ-воздух)'!#REF!,B409)),MAX($A$1,A408)+1,0)</f>
        <v>0</v>
      </c>
      <c r="B409" s="57" t="s">
        <v>5715</v>
      </c>
      <c r="C409" s="85"/>
      <c r="D409" s="2">
        <v>408</v>
      </c>
      <c r="E409" s="2" t="e">
        <f t="shared" si="6"/>
        <v>#N/A</v>
      </c>
    </row>
    <row r="410" spans="1:5" ht="30" x14ac:dyDescent="0.25">
      <c r="A410">
        <f>IF(ISNUMBER(SEARCH('Сервопривода (газ-воздух)'!#REF!,B410)),MAX($A$1,A409)+1,0)</f>
        <v>0</v>
      </c>
      <c r="B410" s="57" t="s">
        <v>5716</v>
      </c>
      <c r="C410" s="85"/>
      <c r="D410" s="2">
        <v>409</v>
      </c>
      <c r="E410" s="2" t="e">
        <f t="shared" si="6"/>
        <v>#N/A</v>
      </c>
    </row>
    <row r="411" spans="1:5" ht="30" x14ac:dyDescent="0.25">
      <c r="A411">
        <f>IF(ISNUMBER(SEARCH('Сервопривода (газ-воздух)'!#REF!,B411)),MAX($A$1,A410)+1,0)</f>
        <v>0</v>
      </c>
      <c r="B411" s="57" t="s">
        <v>5717</v>
      </c>
      <c r="C411" s="85"/>
      <c r="D411" s="2">
        <v>410</v>
      </c>
      <c r="E411" s="2" t="e">
        <f t="shared" si="6"/>
        <v>#N/A</v>
      </c>
    </row>
    <row r="412" spans="1:5" ht="30" x14ac:dyDescent="0.25">
      <c r="A412">
        <f>IF(ISNUMBER(SEARCH('Сервопривода (газ-воздух)'!#REF!,B412)),MAX($A$1,A411)+1,0)</f>
        <v>0</v>
      </c>
      <c r="B412" s="57" t="s">
        <v>5718</v>
      </c>
      <c r="C412" s="85"/>
      <c r="D412" s="2">
        <v>411</v>
      </c>
      <c r="E412" s="2" t="e">
        <f t="shared" si="6"/>
        <v>#N/A</v>
      </c>
    </row>
    <row r="413" spans="1:5" ht="30" x14ac:dyDescent="0.25">
      <c r="A413">
        <f>IF(ISNUMBER(SEARCH('Сервопривода (газ-воздух)'!#REF!,B413)),MAX($A$1,A412)+1,0)</f>
        <v>0</v>
      </c>
      <c r="B413" s="57" t="s">
        <v>5719</v>
      </c>
      <c r="C413" s="85"/>
      <c r="D413" s="2">
        <v>412</v>
      </c>
      <c r="E413" s="2" t="e">
        <f t="shared" si="6"/>
        <v>#N/A</v>
      </c>
    </row>
    <row r="414" spans="1:5" ht="30" x14ac:dyDescent="0.25">
      <c r="A414">
        <f>IF(ISNUMBER(SEARCH('Сервопривода (газ-воздух)'!#REF!,B414)),MAX($A$1,A413)+1,0)</f>
        <v>0</v>
      </c>
      <c r="B414" s="57" t="s">
        <v>5720</v>
      </c>
      <c r="C414" s="85"/>
      <c r="D414" s="2">
        <v>413</v>
      </c>
      <c r="E414" s="2" t="e">
        <f t="shared" si="6"/>
        <v>#N/A</v>
      </c>
    </row>
    <row r="415" spans="1:5" ht="30" x14ac:dyDescent="0.25">
      <c r="A415">
        <f>IF(ISNUMBER(SEARCH('Сервопривода (газ-воздух)'!#REF!,B415)),MAX($A$1,A414)+1,0)</f>
        <v>0</v>
      </c>
      <c r="B415" s="57" t="s">
        <v>5721</v>
      </c>
      <c r="C415" s="85"/>
      <c r="D415" s="2">
        <v>414</v>
      </c>
      <c r="E415" s="2" t="e">
        <f t="shared" si="6"/>
        <v>#N/A</v>
      </c>
    </row>
    <row r="416" spans="1:5" ht="45" x14ac:dyDescent="0.25">
      <c r="A416">
        <f>IF(ISNUMBER(SEARCH('Сервопривода (газ-воздух)'!#REF!,B416)),MAX($A$1,A415)+1,0)</f>
        <v>0</v>
      </c>
      <c r="B416" s="57" t="s">
        <v>5722</v>
      </c>
      <c r="C416" s="85"/>
      <c r="D416" s="2">
        <v>415</v>
      </c>
      <c r="E416" s="2" t="e">
        <f t="shared" si="6"/>
        <v>#N/A</v>
      </c>
    </row>
    <row r="417" spans="1:5" ht="30" x14ac:dyDescent="0.25">
      <c r="A417">
        <f>IF(ISNUMBER(SEARCH('Сервопривода (газ-воздух)'!#REF!,B417)),MAX($A$1,A416)+1,0)</f>
        <v>0</v>
      </c>
      <c r="B417" s="57" t="s">
        <v>5723</v>
      </c>
      <c r="C417" s="85"/>
      <c r="D417" s="2">
        <v>416</v>
      </c>
      <c r="E417" s="2" t="e">
        <f t="shared" si="6"/>
        <v>#N/A</v>
      </c>
    </row>
    <row r="418" spans="1:5" ht="30" x14ac:dyDescent="0.25">
      <c r="A418">
        <f>IF(ISNUMBER(SEARCH('Сервопривода (газ-воздух)'!#REF!,B418)),MAX($A$1,A417)+1,0)</f>
        <v>0</v>
      </c>
      <c r="B418" s="57" t="s">
        <v>5724</v>
      </c>
      <c r="C418" s="85"/>
      <c r="D418" s="2">
        <v>417</v>
      </c>
      <c r="E418" s="2" t="e">
        <f t="shared" si="6"/>
        <v>#N/A</v>
      </c>
    </row>
    <row r="419" spans="1:5" ht="30" x14ac:dyDescent="0.25">
      <c r="A419">
        <f>IF(ISNUMBER(SEARCH('Сервопривода (газ-воздух)'!#REF!,B419)),MAX($A$1,A418)+1,0)</f>
        <v>0</v>
      </c>
      <c r="B419" s="57" t="s">
        <v>5725</v>
      </c>
      <c r="C419" s="85"/>
      <c r="D419" s="2">
        <v>418</v>
      </c>
      <c r="E419" s="2" t="e">
        <f t="shared" si="6"/>
        <v>#N/A</v>
      </c>
    </row>
    <row r="420" spans="1:5" ht="30" x14ac:dyDescent="0.25">
      <c r="A420">
        <f>IF(ISNUMBER(SEARCH('Сервопривода (газ-воздух)'!#REF!,B420)),MAX($A$1,A419)+1,0)</f>
        <v>0</v>
      </c>
      <c r="B420" s="57" t="s">
        <v>5726</v>
      </c>
      <c r="C420" s="85"/>
      <c r="D420" s="2">
        <v>419</v>
      </c>
      <c r="E420" s="2" t="e">
        <f t="shared" si="6"/>
        <v>#N/A</v>
      </c>
    </row>
    <row r="421" spans="1:5" ht="30" x14ac:dyDescent="0.25">
      <c r="A421">
        <f>IF(ISNUMBER(SEARCH('Сервопривода (газ-воздух)'!#REF!,B421)),MAX($A$1,A420)+1,0)</f>
        <v>0</v>
      </c>
      <c r="B421" s="57" t="s">
        <v>5727</v>
      </c>
      <c r="C421" s="85"/>
      <c r="D421" s="2">
        <v>420</v>
      </c>
      <c r="E421" s="2" t="e">
        <f t="shared" si="6"/>
        <v>#N/A</v>
      </c>
    </row>
    <row r="422" spans="1:5" ht="30" x14ac:dyDescent="0.25">
      <c r="A422">
        <f>IF(ISNUMBER(SEARCH('Сервопривода (газ-воздух)'!#REF!,B422)),MAX($A$1,A421)+1,0)</f>
        <v>0</v>
      </c>
      <c r="B422" s="57" t="s">
        <v>5728</v>
      </c>
      <c r="C422" s="85"/>
      <c r="D422" s="2">
        <v>421</v>
      </c>
      <c r="E422" s="2" t="e">
        <f t="shared" si="6"/>
        <v>#N/A</v>
      </c>
    </row>
    <row r="423" spans="1:5" ht="30" x14ac:dyDescent="0.25">
      <c r="A423">
        <f>IF(ISNUMBER(SEARCH('Сервопривода (газ-воздух)'!#REF!,B423)),MAX($A$1,A422)+1,0)</f>
        <v>0</v>
      </c>
      <c r="B423" s="57" t="s">
        <v>5729</v>
      </c>
      <c r="C423" s="85"/>
      <c r="D423" s="2">
        <v>422</v>
      </c>
      <c r="E423" s="2" t="e">
        <f t="shared" si="6"/>
        <v>#N/A</v>
      </c>
    </row>
    <row r="424" spans="1:5" ht="30" x14ac:dyDescent="0.25">
      <c r="A424">
        <f>IF(ISNUMBER(SEARCH('Сервопривода (газ-воздух)'!#REF!,B424)),MAX($A$1,A423)+1,0)</f>
        <v>0</v>
      </c>
      <c r="B424" s="57" t="s">
        <v>5730</v>
      </c>
      <c r="C424" s="85"/>
      <c r="D424" s="2">
        <v>423</v>
      </c>
      <c r="E424" s="2" t="e">
        <f t="shared" si="6"/>
        <v>#N/A</v>
      </c>
    </row>
    <row r="425" spans="1:5" ht="30" x14ac:dyDescent="0.25">
      <c r="A425">
        <f>IF(ISNUMBER(SEARCH('Сервопривода (газ-воздух)'!#REF!,B425)),MAX($A$1,A424)+1,0)</f>
        <v>0</v>
      </c>
      <c r="B425" s="57" t="s">
        <v>5731</v>
      </c>
      <c r="C425" s="85"/>
      <c r="D425" s="2">
        <v>424</v>
      </c>
      <c r="E425" s="2" t="e">
        <f t="shared" si="6"/>
        <v>#N/A</v>
      </c>
    </row>
    <row r="426" spans="1:5" ht="45" x14ac:dyDescent="0.25">
      <c r="A426">
        <f>IF(ISNUMBER(SEARCH('Сервопривода (газ-воздух)'!#REF!,B426)),MAX($A$1,A425)+1,0)</f>
        <v>0</v>
      </c>
      <c r="B426" s="57" t="s">
        <v>5732</v>
      </c>
      <c r="C426" s="85"/>
      <c r="D426" s="2">
        <v>425</v>
      </c>
      <c r="E426" s="2" t="e">
        <f t="shared" si="6"/>
        <v>#N/A</v>
      </c>
    </row>
    <row r="427" spans="1:5" ht="30" x14ac:dyDescent="0.25">
      <c r="A427">
        <f>IF(ISNUMBER(SEARCH('Сервопривода (газ-воздух)'!#REF!,B427)),MAX($A$1,A426)+1,0)</f>
        <v>0</v>
      </c>
      <c r="B427" s="57" t="s">
        <v>5733</v>
      </c>
      <c r="C427" s="85"/>
      <c r="D427" s="2">
        <v>426</v>
      </c>
      <c r="E427" s="2" t="e">
        <f t="shared" si="6"/>
        <v>#N/A</v>
      </c>
    </row>
    <row r="428" spans="1:5" ht="30" x14ac:dyDescent="0.25">
      <c r="A428">
        <f>IF(ISNUMBER(SEARCH('Сервопривода (газ-воздух)'!#REF!,B428)),MAX($A$1,A427)+1,0)</f>
        <v>0</v>
      </c>
      <c r="B428" s="57" t="s">
        <v>5734</v>
      </c>
      <c r="C428" s="85"/>
      <c r="D428" s="2">
        <v>427</v>
      </c>
      <c r="E428" s="2" t="e">
        <f t="shared" si="6"/>
        <v>#N/A</v>
      </c>
    </row>
    <row r="429" spans="1:5" ht="30" x14ac:dyDescent="0.25">
      <c r="A429">
        <f>IF(ISNUMBER(SEARCH('Сервопривода (газ-воздух)'!#REF!,B429)),MAX($A$1,A428)+1,0)</f>
        <v>0</v>
      </c>
      <c r="B429" s="57" t="s">
        <v>5735</v>
      </c>
      <c r="C429" s="85"/>
      <c r="D429" s="2">
        <v>428</v>
      </c>
      <c r="E429" s="2" t="e">
        <f t="shared" si="6"/>
        <v>#N/A</v>
      </c>
    </row>
    <row r="430" spans="1:5" ht="30" x14ac:dyDescent="0.25">
      <c r="A430">
        <f>IF(ISNUMBER(SEARCH('Сервопривода (газ-воздух)'!#REF!,B430)),MAX($A$1,A429)+1,0)</f>
        <v>0</v>
      </c>
      <c r="B430" s="57" t="s">
        <v>5736</v>
      </c>
      <c r="C430" s="85"/>
      <c r="D430" s="2">
        <v>429</v>
      </c>
      <c r="E430" s="2" t="e">
        <f t="shared" si="6"/>
        <v>#N/A</v>
      </c>
    </row>
    <row r="431" spans="1:5" ht="30" x14ac:dyDescent="0.25">
      <c r="A431">
        <f>IF(ISNUMBER(SEARCH('Сервопривода (газ-воздух)'!#REF!,B431)),MAX($A$1,A430)+1,0)</f>
        <v>0</v>
      </c>
      <c r="B431" s="57" t="s">
        <v>5737</v>
      </c>
      <c r="C431" s="85"/>
      <c r="D431" s="2">
        <v>430</v>
      </c>
      <c r="E431" s="2" t="e">
        <f t="shared" si="6"/>
        <v>#N/A</v>
      </c>
    </row>
    <row r="432" spans="1:5" ht="30" x14ac:dyDescent="0.25">
      <c r="A432">
        <f>IF(ISNUMBER(SEARCH('Сервопривода (газ-воздух)'!#REF!,B432)),MAX($A$1,A431)+1,0)</f>
        <v>0</v>
      </c>
      <c r="B432" s="57" t="s">
        <v>5738</v>
      </c>
      <c r="C432" s="85"/>
      <c r="D432" s="2">
        <v>431</v>
      </c>
      <c r="E432" s="2" t="e">
        <f t="shared" si="6"/>
        <v>#N/A</v>
      </c>
    </row>
    <row r="433" spans="1:5" ht="30" x14ac:dyDescent="0.25">
      <c r="A433">
        <f>IF(ISNUMBER(SEARCH('Сервопривода (газ-воздух)'!#REF!,B433)),MAX($A$1,A432)+1,0)</f>
        <v>0</v>
      </c>
      <c r="B433" s="57" t="s">
        <v>5739</v>
      </c>
      <c r="C433" s="85"/>
      <c r="D433" s="2">
        <v>432</v>
      </c>
      <c r="E433" s="2" t="e">
        <f t="shared" si="6"/>
        <v>#N/A</v>
      </c>
    </row>
    <row r="434" spans="1:5" ht="30" x14ac:dyDescent="0.25">
      <c r="A434">
        <f>IF(ISNUMBER(SEARCH('Сервопривода (газ-воздух)'!#REF!,B434)),MAX($A$1,A433)+1,0)</f>
        <v>0</v>
      </c>
      <c r="B434" s="57" t="s">
        <v>5740</v>
      </c>
      <c r="C434" s="85"/>
      <c r="D434" s="2">
        <v>433</v>
      </c>
      <c r="E434" s="2" t="e">
        <f t="shared" si="6"/>
        <v>#N/A</v>
      </c>
    </row>
    <row r="435" spans="1:5" ht="30" x14ac:dyDescent="0.25">
      <c r="A435">
        <f>IF(ISNUMBER(SEARCH('Сервопривода (газ-воздух)'!#REF!,B435)),MAX($A$1,A434)+1,0)</f>
        <v>0</v>
      </c>
      <c r="B435" s="57" t="s">
        <v>5741</v>
      </c>
      <c r="C435" s="85"/>
      <c r="D435" s="2">
        <v>434</v>
      </c>
      <c r="E435" s="2" t="e">
        <f t="shared" si="6"/>
        <v>#N/A</v>
      </c>
    </row>
    <row r="436" spans="1:5" ht="30" x14ac:dyDescent="0.25">
      <c r="A436">
        <f>IF(ISNUMBER(SEARCH('Сервопривода (газ-воздух)'!#REF!,B436)),MAX($A$1,A435)+1,0)</f>
        <v>0</v>
      </c>
      <c r="B436" s="57" t="s">
        <v>5742</v>
      </c>
      <c r="C436" s="85"/>
      <c r="D436" s="2">
        <v>435</v>
      </c>
      <c r="E436" s="2" t="e">
        <f t="shared" si="6"/>
        <v>#N/A</v>
      </c>
    </row>
    <row r="437" spans="1:5" ht="30" x14ac:dyDescent="0.25">
      <c r="A437">
        <f>IF(ISNUMBER(SEARCH('Сервопривода (газ-воздух)'!#REF!,B437)),MAX($A$1,A436)+1,0)</f>
        <v>0</v>
      </c>
      <c r="B437" s="57" t="s">
        <v>5743</v>
      </c>
      <c r="C437" s="85"/>
      <c r="D437" s="2">
        <v>436</v>
      </c>
      <c r="E437" s="2" t="e">
        <f t="shared" si="6"/>
        <v>#N/A</v>
      </c>
    </row>
    <row r="438" spans="1:5" ht="30" x14ac:dyDescent="0.25">
      <c r="A438">
        <f>IF(ISNUMBER(SEARCH('Сервопривода (газ-воздух)'!#REF!,B438)),MAX($A$1,A437)+1,0)</f>
        <v>0</v>
      </c>
      <c r="B438" s="57" t="s">
        <v>5744</v>
      </c>
      <c r="C438" s="85"/>
      <c r="D438" s="2">
        <v>437</v>
      </c>
      <c r="E438" s="2" t="e">
        <f t="shared" si="6"/>
        <v>#N/A</v>
      </c>
    </row>
    <row r="439" spans="1:5" ht="30" x14ac:dyDescent="0.25">
      <c r="A439">
        <f>IF(ISNUMBER(SEARCH('Сервопривода (газ-воздух)'!#REF!,B439)),MAX($A$1,A438)+1,0)</f>
        <v>0</v>
      </c>
      <c r="B439" s="57" t="s">
        <v>5745</v>
      </c>
      <c r="C439" s="85"/>
      <c r="D439" s="2">
        <v>438</v>
      </c>
      <c r="E439" s="2" t="e">
        <f t="shared" si="6"/>
        <v>#N/A</v>
      </c>
    </row>
    <row r="440" spans="1:5" ht="30" x14ac:dyDescent="0.25">
      <c r="A440">
        <f>IF(ISNUMBER(SEARCH('Сервопривода (газ-воздух)'!#REF!,B440)),MAX($A$1,A439)+1,0)</f>
        <v>0</v>
      </c>
      <c r="B440" s="57" t="s">
        <v>5746</v>
      </c>
      <c r="C440" s="85"/>
      <c r="D440" s="2">
        <v>439</v>
      </c>
      <c r="E440" s="2" t="e">
        <f t="shared" si="6"/>
        <v>#N/A</v>
      </c>
    </row>
    <row r="441" spans="1:5" ht="30" x14ac:dyDescent="0.25">
      <c r="A441">
        <f>IF(ISNUMBER(SEARCH('Сервопривода (газ-воздух)'!#REF!,B441)),MAX($A$1,A440)+1,0)</f>
        <v>0</v>
      </c>
      <c r="B441" s="57" t="s">
        <v>5747</v>
      </c>
      <c r="C441" s="85"/>
      <c r="D441" s="2">
        <v>440</v>
      </c>
      <c r="E441" s="2" t="e">
        <f t="shared" si="6"/>
        <v>#N/A</v>
      </c>
    </row>
    <row r="442" spans="1:5" ht="30" x14ac:dyDescent="0.25">
      <c r="A442">
        <f>IF(ISNUMBER(SEARCH('Сервопривода (газ-воздух)'!#REF!,B442)),MAX($A$1,A441)+1,0)</f>
        <v>0</v>
      </c>
      <c r="B442" s="57" t="s">
        <v>5748</v>
      </c>
      <c r="C442" s="85"/>
      <c r="D442" s="2">
        <v>441</v>
      </c>
      <c r="E442" s="2" t="e">
        <f t="shared" si="6"/>
        <v>#N/A</v>
      </c>
    </row>
    <row r="443" spans="1:5" ht="30" x14ac:dyDescent="0.25">
      <c r="A443">
        <f>IF(ISNUMBER(SEARCH('Сервопривода (газ-воздух)'!#REF!,B443)),MAX($A$1,A442)+1,0)</f>
        <v>0</v>
      </c>
      <c r="B443" s="57" t="s">
        <v>5749</v>
      </c>
      <c r="C443" s="85"/>
      <c r="D443" s="2">
        <v>442</v>
      </c>
      <c r="E443" s="2" t="e">
        <f t="shared" si="6"/>
        <v>#N/A</v>
      </c>
    </row>
    <row r="444" spans="1:5" ht="30" x14ac:dyDescent="0.25">
      <c r="A444">
        <f>IF(ISNUMBER(SEARCH('Сервопривода (газ-воздух)'!#REF!,B444)),MAX($A$1,A443)+1,0)</f>
        <v>0</v>
      </c>
      <c r="B444" s="57" t="s">
        <v>5750</v>
      </c>
      <c r="C444" s="85"/>
      <c r="D444" s="2">
        <v>443</v>
      </c>
      <c r="E444" s="2" t="e">
        <f t="shared" si="6"/>
        <v>#N/A</v>
      </c>
    </row>
    <row r="445" spans="1:5" ht="30" x14ac:dyDescent="0.25">
      <c r="A445">
        <f>IF(ISNUMBER(SEARCH('Сервопривода (газ-воздух)'!#REF!,B445)),MAX($A$1,A444)+1,0)</f>
        <v>0</v>
      </c>
      <c r="B445" s="57" t="s">
        <v>5751</v>
      </c>
      <c r="C445" s="85"/>
      <c r="D445" s="2">
        <v>444</v>
      </c>
      <c r="E445" s="2" t="e">
        <f t="shared" si="6"/>
        <v>#N/A</v>
      </c>
    </row>
    <row r="446" spans="1:5" ht="30" x14ac:dyDescent="0.25">
      <c r="A446">
        <f>IF(ISNUMBER(SEARCH('Сервопривода (газ-воздух)'!#REF!,B446)),MAX($A$1,A445)+1,0)</f>
        <v>0</v>
      </c>
      <c r="B446" s="57" t="s">
        <v>5752</v>
      </c>
      <c r="C446" s="85"/>
      <c r="D446" s="2">
        <v>445</v>
      </c>
      <c r="E446" s="2" t="e">
        <f t="shared" si="6"/>
        <v>#N/A</v>
      </c>
    </row>
    <row r="447" spans="1:5" ht="30" x14ac:dyDescent="0.25">
      <c r="A447">
        <f>IF(ISNUMBER(SEARCH('Сервопривода (газ-воздух)'!#REF!,B447)),MAX($A$1,A446)+1,0)</f>
        <v>0</v>
      </c>
      <c r="B447" s="57" t="s">
        <v>5753</v>
      </c>
      <c r="C447" s="85"/>
      <c r="D447" s="2">
        <v>446</v>
      </c>
      <c r="E447" s="2" t="e">
        <f t="shared" si="6"/>
        <v>#N/A</v>
      </c>
    </row>
    <row r="448" spans="1:5" ht="30" x14ac:dyDescent="0.25">
      <c r="A448">
        <f>IF(ISNUMBER(SEARCH('Сервопривода (газ-воздух)'!#REF!,B448)),MAX($A$1,A447)+1,0)</f>
        <v>0</v>
      </c>
      <c r="B448" s="57" t="s">
        <v>5754</v>
      </c>
      <c r="C448" s="85"/>
      <c r="D448" s="2">
        <v>447</v>
      </c>
      <c r="E448" s="2" t="e">
        <f t="shared" si="6"/>
        <v>#N/A</v>
      </c>
    </row>
    <row r="449" spans="1:5" ht="30" x14ac:dyDescent="0.25">
      <c r="A449">
        <f>IF(ISNUMBER(SEARCH('Сервопривода (газ-воздух)'!#REF!,B449)),MAX($A$1,A448)+1,0)</f>
        <v>0</v>
      </c>
      <c r="B449" s="57" t="s">
        <v>5755</v>
      </c>
      <c r="C449" s="85"/>
      <c r="D449" s="2">
        <v>448</v>
      </c>
      <c r="E449" s="2" t="e">
        <f t="shared" si="6"/>
        <v>#N/A</v>
      </c>
    </row>
    <row r="450" spans="1:5" ht="30" x14ac:dyDescent="0.25">
      <c r="A450">
        <f>IF(ISNUMBER(SEARCH('Сервопривода (газ-воздух)'!#REF!,B450)),MAX($A$1,A449)+1,0)</f>
        <v>0</v>
      </c>
      <c r="B450" s="57" t="s">
        <v>5756</v>
      </c>
      <c r="C450" s="85"/>
      <c r="D450" s="2">
        <v>449</v>
      </c>
      <c r="E450" s="2" t="e">
        <f t="shared" si="6"/>
        <v>#N/A</v>
      </c>
    </row>
    <row r="451" spans="1:5" ht="30" x14ac:dyDescent="0.25">
      <c r="A451">
        <f>IF(ISNUMBER(SEARCH('Сервопривода (газ-воздух)'!#REF!,B451)),MAX($A$1,A450)+1,0)</f>
        <v>0</v>
      </c>
      <c r="B451" s="57" t="s">
        <v>5757</v>
      </c>
      <c r="C451" s="85"/>
      <c r="D451" s="2">
        <v>450</v>
      </c>
      <c r="E451" s="2" t="e">
        <f t="shared" ref="E451:E514" si="7">VLOOKUP(D451,A:B,2,0)</f>
        <v>#N/A</v>
      </c>
    </row>
    <row r="452" spans="1:5" ht="30" x14ac:dyDescent="0.25">
      <c r="A452">
        <f>IF(ISNUMBER(SEARCH('Сервопривода (газ-воздух)'!#REF!,B452)),MAX($A$1,A451)+1,0)</f>
        <v>0</v>
      </c>
      <c r="B452" s="57" t="s">
        <v>5758</v>
      </c>
      <c r="C452" s="85"/>
      <c r="D452" s="2">
        <v>451</v>
      </c>
      <c r="E452" s="2" t="e">
        <f t="shared" si="7"/>
        <v>#N/A</v>
      </c>
    </row>
    <row r="453" spans="1:5" ht="30" x14ac:dyDescent="0.25">
      <c r="A453">
        <f>IF(ISNUMBER(SEARCH('Сервопривода (газ-воздух)'!#REF!,B453)),MAX($A$1,A452)+1,0)</f>
        <v>0</v>
      </c>
      <c r="B453" s="57" t="s">
        <v>5759</v>
      </c>
      <c r="C453" s="85"/>
      <c r="D453" s="2">
        <v>452</v>
      </c>
      <c r="E453" s="2" t="e">
        <f t="shared" si="7"/>
        <v>#N/A</v>
      </c>
    </row>
    <row r="454" spans="1:5" ht="30" x14ac:dyDescent="0.25">
      <c r="A454">
        <f>IF(ISNUMBER(SEARCH('Сервопривода (газ-воздух)'!#REF!,B454)),MAX($A$1,A453)+1,0)</f>
        <v>0</v>
      </c>
      <c r="B454" s="57" t="s">
        <v>5760</v>
      </c>
      <c r="C454" s="85"/>
      <c r="D454" s="2">
        <v>453</v>
      </c>
      <c r="E454" s="2" t="e">
        <f t="shared" si="7"/>
        <v>#N/A</v>
      </c>
    </row>
    <row r="455" spans="1:5" ht="30" x14ac:dyDescent="0.25">
      <c r="A455">
        <f>IF(ISNUMBER(SEARCH('Сервопривода (газ-воздух)'!#REF!,B455)),MAX($A$1,A454)+1,0)</f>
        <v>0</v>
      </c>
      <c r="B455" s="57" t="s">
        <v>5761</v>
      </c>
      <c r="C455" s="85"/>
      <c r="D455" s="2">
        <v>454</v>
      </c>
      <c r="E455" s="2" t="e">
        <f t="shared" si="7"/>
        <v>#N/A</v>
      </c>
    </row>
    <row r="456" spans="1:5" ht="45" x14ac:dyDescent="0.25">
      <c r="A456">
        <f>IF(ISNUMBER(SEARCH('Сервопривода (газ-воздух)'!#REF!,B456)),MAX($A$1,A455)+1,0)</f>
        <v>0</v>
      </c>
      <c r="B456" s="57" t="s">
        <v>5762</v>
      </c>
      <c r="C456" s="85"/>
      <c r="D456" s="2">
        <v>455</v>
      </c>
      <c r="E456" s="2" t="e">
        <f t="shared" si="7"/>
        <v>#N/A</v>
      </c>
    </row>
    <row r="457" spans="1:5" ht="30" x14ac:dyDescent="0.25">
      <c r="A457">
        <f>IF(ISNUMBER(SEARCH('Сервопривода (газ-воздух)'!#REF!,B457)),MAX($A$1,A456)+1,0)</f>
        <v>0</v>
      </c>
      <c r="B457" s="57" t="s">
        <v>5763</v>
      </c>
      <c r="C457" s="85"/>
      <c r="D457" s="2">
        <v>456</v>
      </c>
      <c r="E457" s="2" t="e">
        <f t="shared" si="7"/>
        <v>#N/A</v>
      </c>
    </row>
    <row r="458" spans="1:5" ht="30" x14ac:dyDescent="0.25">
      <c r="A458">
        <f>IF(ISNUMBER(SEARCH('Сервопривода (газ-воздух)'!#REF!,B458)),MAX($A$1,A457)+1,0)</f>
        <v>0</v>
      </c>
      <c r="B458" s="57" t="s">
        <v>5764</v>
      </c>
      <c r="C458" s="85"/>
      <c r="D458" s="2">
        <v>457</v>
      </c>
      <c r="E458" s="2" t="e">
        <f t="shared" si="7"/>
        <v>#N/A</v>
      </c>
    </row>
    <row r="459" spans="1:5" ht="30" x14ac:dyDescent="0.25">
      <c r="A459">
        <f>IF(ISNUMBER(SEARCH('Сервопривода (газ-воздух)'!#REF!,B459)),MAX($A$1,A458)+1,0)</f>
        <v>0</v>
      </c>
      <c r="B459" s="57" t="s">
        <v>5765</v>
      </c>
      <c r="C459" s="85"/>
      <c r="D459" s="2">
        <v>458</v>
      </c>
      <c r="E459" s="2" t="e">
        <f t="shared" si="7"/>
        <v>#N/A</v>
      </c>
    </row>
    <row r="460" spans="1:5" ht="30" x14ac:dyDescent="0.25">
      <c r="A460">
        <f>IF(ISNUMBER(SEARCH('Сервопривода (газ-воздух)'!#REF!,B460)),MAX($A$1,A459)+1,0)</f>
        <v>0</v>
      </c>
      <c r="B460" s="57" t="s">
        <v>5766</v>
      </c>
      <c r="C460" s="85"/>
      <c r="D460" s="2">
        <v>459</v>
      </c>
      <c r="E460" s="2" t="e">
        <f t="shared" si="7"/>
        <v>#N/A</v>
      </c>
    </row>
    <row r="461" spans="1:5" ht="30" x14ac:dyDescent="0.25">
      <c r="A461">
        <f>IF(ISNUMBER(SEARCH('Сервопривода (газ-воздух)'!#REF!,B461)),MAX($A$1,A460)+1,0)</f>
        <v>0</v>
      </c>
      <c r="B461" s="57" t="s">
        <v>5767</v>
      </c>
      <c r="C461" s="85"/>
      <c r="D461" s="2">
        <v>460</v>
      </c>
      <c r="E461" s="2" t="e">
        <f t="shared" si="7"/>
        <v>#N/A</v>
      </c>
    </row>
    <row r="462" spans="1:5" ht="30" x14ac:dyDescent="0.25">
      <c r="A462">
        <f>IF(ISNUMBER(SEARCH('Сервопривода (газ-воздух)'!#REF!,B462)),MAX($A$1,A461)+1,0)</f>
        <v>0</v>
      </c>
      <c r="B462" s="57" t="s">
        <v>5768</v>
      </c>
      <c r="C462" s="85"/>
      <c r="D462" s="2">
        <v>461</v>
      </c>
      <c r="E462" s="2" t="e">
        <f t="shared" si="7"/>
        <v>#N/A</v>
      </c>
    </row>
    <row r="463" spans="1:5" ht="30" x14ac:dyDescent="0.25">
      <c r="A463">
        <f>IF(ISNUMBER(SEARCH('Сервопривода (газ-воздух)'!#REF!,B463)),MAX($A$1,A462)+1,0)</f>
        <v>0</v>
      </c>
      <c r="B463" s="57" t="s">
        <v>5769</v>
      </c>
      <c r="C463" s="85"/>
      <c r="D463" s="2">
        <v>462</v>
      </c>
      <c r="E463" s="2" t="e">
        <f t="shared" si="7"/>
        <v>#N/A</v>
      </c>
    </row>
    <row r="464" spans="1:5" ht="30" x14ac:dyDescent="0.25">
      <c r="A464">
        <f>IF(ISNUMBER(SEARCH('Сервопривода (газ-воздух)'!#REF!,B464)),MAX($A$1,A463)+1,0)</f>
        <v>0</v>
      </c>
      <c r="B464" s="57" t="s">
        <v>5770</v>
      </c>
      <c r="C464" s="85"/>
      <c r="D464" s="2">
        <v>463</v>
      </c>
      <c r="E464" s="2" t="e">
        <f t="shared" si="7"/>
        <v>#N/A</v>
      </c>
    </row>
    <row r="465" spans="1:5" ht="30" x14ac:dyDescent="0.25">
      <c r="A465">
        <f>IF(ISNUMBER(SEARCH('Сервопривода (газ-воздух)'!#REF!,B465)),MAX($A$1,A464)+1,0)</f>
        <v>0</v>
      </c>
      <c r="B465" s="57" t="s">
        <v>5771</v>
      </c>
      <c r="C465" s="85"/>
      <c r="D465" s="2">
        <v>464</v>
      </c>
      <c r="E465" s="2" t="e">
        <f t="shared" si="7"/>
        <v>#N/A</v>
      </c>
    </row>
    <row r="466" spans="1:5" ht="30" x14ac:dyDescent="0.25">
      <c r="A466">
        <f>IF(ISNUMBER(SEARCH('Сервопривода (газ-воздух)'!#REF!,B466)),MAX($A$1,A465)+1,0)</f>
        <v>0</v>
      </c>
      <c r="B466" s="57" t="s">
        <v>5772</v>
      </c>
      <c r="C466" s="85"/>
      <c r="D466" s="2">
        <v>465</v>
      </c>
      <c r="E466" s="2" t="e">
        <f t="shared" si="7"/>
        <v>#N/A</v>
      </c>
    </row>
    <row r="467" spans="1:5" ht="30" x14ac:dyDescent="0.25">
      <c r="A467">
        <f>IF(ISNUMBER(SEARCH('Сервопривода (газ-воздух)'!#REF!,B467)),MAX($A$1,A466)+1,0)</f>
        <v>0</v>
      </c>
      <c r="B467" s="57" t="s">
        <v>5773</v>
      </c>
      <c r="C467" s="85"/>
      <c r="D467" s="2">
        <v>466</v>
      </c>
      <c r="E467" s="2" t="e">
        <f t="shared" si="7"/>
        <v>#N/A</v>
      </c>
    </row>
    <row r="468" spans="1:5" ht="30" x14ac:dyDescent="0.25">
      <c r="A468">
        <f>IF(ISNUMBER(SEARCH('Сервопривода (газ-воздух)'!#REF!,B468)),MAX($A$1,A467)+1,0)</f>
        <v>0</v>
      </c>
      <c r="B468" s="57" t="s">
        <v>5774</v>
      </c>
      <c r="C468" s="85"/>
      <c r="D468" s="2">
        <v>467</v>
      </c>
      <c r="E468" s="2" t="e">
        <f t="shared" si="7"/>
        <v>#N/A</v>
      </c>
    </row>
    <row r="469" spans="1:5" ht="45" x14ac:dyDescent="0.25">
      <c r="A469">
        <f>IF(ISNUMBER(SEARCH('Сервопривода (газ-воздух)'!#REF!,B469)),MAX($A$1,A468)+1,0)</f>
        <v>0</v>
      </c>
      <c r="B469" s="57" t="s">
        <v>5775</v>
      </c>
      <c r="C469" s="85"/>
      <c r="D469" s="2">
        <v>468</v>
      </c>
      <c r="E469" s="2" t="e">
        <f t="shared" si="7"/>
        <v>#N/A</v>
      </c>
    </row>
    <row r="470" spans="1:5" ht="30" x14ac:dyDescent="0.25">
      <c r="A470">
        <f>IF(ISNUMBER(SEARCH('Сервопривода (газ-воздух)'!#REF!,B470)),MAX($A$1,A469)+1,0)</f>
        <v>0</v>
      </c>
      <c r="B470" s="57" t="s">
        <v>5776</v>
      </c>
      <c r="C470" s="85"/>
      <c r="D470" s="2">
        <v>469</v>
      </c>
      <c r="E470" s="2" t="e">
        <f t="shared" si="7"/>
        <v>#N/A</v>
      </c>
    </row>
    <row r="471" spans="1:5" ht="30" x14ac:dyDescent="0.25">
      <c r="A471">
        <f>IF(ISNUMBER(SEARCH('Сервопривода (газ-воздух)'!#REF!,B471)),MAX($A$1,A470)+1,0)</f>
        <v>0</v>
      </c>
      <c r="B471" s="57" t="s">
        <v>5777</v>
      </c>
      <c r="C471" s="85"/>
      <c r="D471" s="2">
        <v>470</v>
      </c>
      <c r="E471" s="2" t="e">
        <f t="shared" si="7"/>
        <v>#N/A</v>
      </c>
    </row>
    <row r="472" spans="1:5" ht="30" x14ac:dyDescent="0.25">
      <c r="A472">
        <f>IF(ISNUMBER(SEARCH('Сервопривода (газ-воздух)'!#REF!,B472)),MAX($A$1,A471)+1,0)</f>
        <v>0</v>
      </c>
      <c r="B472" s="57" t="s">
        <v>5778</v>
      </c>
      <c r="C472" s="85"/>
      <c r="D472" s="2">
        <v>471</v>
      </c>
      <c r="E472" s="2" t="e">
        <f t="shared" si="7"/>
        <v>#N/A</v>
      </c>
    </row>
    <row r="473" spans="1:5" ht="30" x14ac:dyDescent="0.25">
      <c r="A473">
        <f>IF(ISNUMBER(SEARCH('Сервопривода (газ-воздух)'!#REF!,B473)),MAX($A$1,A472)+1,0)</f>
        <v>0</v>
      </c>
      <c r="B473" s="57" t="s">
        <v>5779</v>
      </c>
      <c r="C473" s="85"/>
      <c r="D473" s="2">
        <v>472</v>
      </c>
      <c r="E473" s="2" t="e">
        <f t="shared" si="7"/>
        <v>#N/A</v>
      </c>
    </row>
    <row r="474" spans="1:5" ht="30" x14ac:dyDescent="0.25">
      <c r="A474">
        <f>IF(ISNUMBER(SEARCH('Сервопривода (газ-воздух)'!#REF!,B474)),MAX($A$1,A473)+1,0)</f>
        <v>0</v>
      </c>
      <c r="B474" s="57" t="s">
        <v>5780</v>
      </c>
      <c r="C474" s="85"/>
      <c r="D474" s="2">
        <v>473</v>
      </c>
      <c r="E474" s="2" t="e">
        <f t="shared" si="7"/>
        <v>#N/A</v>
      </c>
    </row>
    <row r="475" spans="1:5" ht="45" x14ac:dyDescent="0.25">
      <c r="A475">
        <f>IF(ISNUMBER(SEARCH('Сервопривода (газ-воздух)'!#REF!,B475)),MAX($A$1,A474)+1,0)</f>
        <v>0</v>
      </c>
      <c r="B475" s="57" t="s">
        <v>5781</v>
      </c>
      <c r="C475" s="85"/>
      <c r="D475" s="2">
        <v>474</v>
      </c>
      <c r="E475" s="2" t="e">
        <f t="shared" si="7"/>
        <v>#N/A</v>
      </c>
    </row>
    <row r="476" spans="1:5" ht="45" x14ac:dyDescent="0.25">
      <c r="A476">
        <f>IF(ISNUMBER(SEARCH('Сервопривода (газ-воздух)'!#REF!,B476)),MAX($A$1,A475)+1,0)</f>
        <v>0</v>
      </c>
      <c r="B476" s="57" t="s">
        <v>5782</v>
      </c>
      <c r="C476" s="85"/>
      <c r="D476" s="2">
        <v>475</v>
      </c>
      <c r="E476" s="2" t="e">
        <f t="shared" si="7"/>
        <v>#N/A</v>
      </c>
    </row>
    <row r="477" spans="1:5" ht="30" x14ac:dyDescent="0.25">
      <c r="A477">
        <f>IF(ISNUMBER(SEARCH('Сервопривода (газ-воздух)'!#REF!,B477)),MAX($A$1,A476)+1,0)</f>
        <v>0</v>
      </c>
      <c r="B477" s="57" t="s">
        <v>5783</v>
      </c>
      <c r="C477" s="85"/>
      <c r="D477" s="2">
        <v>476</v>
      </c>
      <c r="E477" s="2" t="e">
        <f t="shared" si="7"/>
        <v>#N/A</v>
      </c>
    </row>
    <row r="478" spans="1:5" ht="30" x14ac:dyDescent="0.25">
      <c r="A478">
        <f>IF(ISNUMBER(SEARCH('Сервопривода (газ-воздух)'!#REF!,B478)),MAX($A$1,A477)+1,0)</f>
        <v>0</v>
      </c>
      <c r="B478" s="57" t="s">
        <v>5784</v>
      </c>
      <c r="C478" s="85"/>
      <c r="D478" s="2">
        <v>477</v>
      </c>
      <c r="E478" s="2" t="e">
        <f t="shared" si="7"/>
        <v>#N/A</v>
      </c>
    </row>
    <row r="479" spans="1:5" ht="30" x14ac:dyDescent="0.25">
      <c r="A479">
        <f>IF(ISNUMBER(SEARCH('Сервопривода (газ-воздух)'!#REF!,B479)),MAX($A$1,A478)+1,0)</f>
        <v>0</v>
      </c>
      <c r="B479" s="57" t="s">
        <v>5785</v>
      </c>
      <c r="C479" s="85"/>
      <c r="D479" s="2">
        <v>478</v>
      </c>
      <c r="E479" s="2" t="e">
        <f t="shared" si="7"/>
        <v>#N/A</v>
      </c>
    </row>
    <row r="480" spans="1:5" ht="30" x14ac:dyDescent="0.25">
      <c r="A480">
        <f>IF(ISNUMBER(SEARCH('Сервопривода (газ-воздух)'!#REF!,B480)),MAX($A$1,A479)+1,0)</f>
        <v>0</v>
      </c>
      <c r="B480" s="57" t="s">
        <v>5786</v>
      </c>
      <c r="C480" s="85"/>
      <c r="D480" s="2">
        <v>479</v>
      </c>
      <c r="E480" s="2" t="e">
        <f t="shared" si="7"/>
        <v>#N/A</v>
      </c>
    </row>
    <row r="481" spans="1:5" ht="30" x14ac:dyDescent="0.25">
      <c r="A481">
        <f>IF(ISNUMBER(SEARCH('Сервопривода (газ-воздух)'!#REF!,B481)),MAX($A$1,A480)+1,0)</f>
        <v>0</v>
      </c>
      <c r="B481" s="57" t="s">
        <v>5787</v>
      </c>
      <c r="C481" s="85"/>
      <c r="D481" s="2">
        <v>480</v>
      </c>
      <c r="E481" s="2" t="e">
        <f t="shared" si="7"/>
        <v>#N/A</v>
      </c>
    </row>
    <row r="482" spans="1:5" ht="30" x14ac:dyDescent="0.25">
      <c r="A482">
        <f>IF(ISNUMBER(SEARCH('Сервопривода (газ-воздух)'!#REF!,B482)),MAX($A$1,A481)+1,0)</f>
        <v>0</v>
      </c>
      <c r="B482" s="57" t="s">
        <v>5788</v>
      </c>
      <c r="C482" s="85"/>
      <c r="D482" s="2">
        <v>481</v>
      </c>
      <c r="E482" s="2" t="e">
        <f t="shared" si="7"/>
        <v>#N/A</v>
      </c>
    </row>
    <row r="483" spans="1:5" ht="30" x14ac:dyDescent="0.25">
      <c r="A483">
        <f>IF(ISNUMBER(SEARCH('Сервопривода (газ-воздух)'!#REF!,B483)),MAX($A$1,A482)+1,0)</f>
        <v>0</v>
      </c>
      <c r="B483" s="57" t="s">
        <v>5789</v>
      </c>
      <c r="C483" s="85"/>
      <c r="D483" s="2">
        <v>482</v>
      </c>
      <c r="E483" s="2" t="e">
        <f t="shared" si="7"/>
        <v>#N/A</v>
      </c>
    </row>
    <row r="484" spans="1:5" ht="30" x14ac:dyDescent="0.25">
      <c r="A484">
        <f>IF(ISNUMBER(SEARCH('Сервопривода (газ-воздух)'!#REF!,B484)),MAX($A$1,A483)+1,0)</f>
        <v>0</v>
      </c>
      <c r="B484" s="57" t="s">
        <v>5790</v>
      </c>
      <c r="C484" s="85"/>
      <c r="D484" s="2">
        <v>483</v>
      </c>
      <c r="E484" s="2" t="e">
        <f t="shared" si="7"/>
        <v>#N/A</v>
      </c>
    </row>
    <row r="485" spans="1:5" ht="30" x14ac:dyDescent="0.25">
      <c r="A485">
        <f>IF(ISNUMBER(SEARCH('Сервопривода (газ-воздух)'!#REF!,B485)),MAX($A$1,A484)+1,0)</f>
        <v>0</v>
      </c>
      <c r="B485" s="57" t="s">
        <v>5791</v>
      </c>
      <c r="C485" s="85"/>
      <c r="D485" s="2">
        <v>484</v>
      </c>
      <c r="E485" s="2" t="e">
        <f t="shared" si="7"/>
        <v>#N/A</v>
      </c>
    </row>
    <row r="486" spans="1:5" ht="30" x14ac:dyDescent="0.25">
      <c r="A486">
        <f>IF(ISNUMBER(SEARCH('Сервопривода (газ-воздух)'!#REF!,B486)),MAX($A$1,A485)+1,0)</f>
        <v>0</v>
      </c>
      <c r="B486" s="57" t="s">
        <v>5792</v>
      </c>
      <c r="C486" s="85"/>
      <c r="D486" s="2">
        <v>485</v>
      </c>
      <c r="E486" s="2" t="e">
        <f t="shared" si="7"/>
        <v>#N/A</v>
      </c>
    </row>
    <row r="487" spans="1:5" ht="30" x14ac:dyDescent="0.25">
      <c r="A487">
        <f>IF(ISNUMBER(SEARCH('Сервопривода (газ-воздух)'!#REF!,B487)),MAX($A$1,A486)+1,0)</f>
        <v>0</v>
      </c>
      <c r="B487" s="57" t="s">
        <v>5793</v>
      </c>
      <c r="C487" s="85"/>
      <c r="D487" s="2">
        <v>486</v>
      </c>
      <c r="E487" s="2" t="e">
        <f t="shared" si="7"/>
        <v>#N/A</v>
      </c>
    </row>
    <row r="488" spans="1:5" ht="30" x14ac:dyDescent="0.25">
      <c r="A488">
        <f>IF(ISNUMBER(SEARCH('Сервопривода (газ-воздух)'!#REF!,B488)),MAX($A$1,A487)+1,0)</f>
        <v>0</v>
      </c>
      <c r="B488" s="57" t="s">
        <v>5794</v>
      </c>
      <c r="C488" s="85"/>
      <c r="D488" s="2">
        <v>487</v>
      </c>
      <c r="E488" s="2" t="e">
        <f t="shared" si="7"/>
        <v>#N/A</v>
      </c>
    </row>
    <row r="489" spans="1:5" ht="30" x14ac:dyDescent="0.25">
      <c r="A489">
        <f>IF(ISNUMBER(SEARCH('Сервопривода (газ-воздух)'!#REF!,B489)),MAX($A$1,A488)+1,0)</f>
        <v>0</v>
      </c>
      <c r="B489" s="57" t="s">
        <v>5795</v>
      </c>
      <c r="C489" s="85"/>
      <c r="D489" s="2">
        <v>488</v>
      </c>
      <c r="E489" s="2" t="e">
        <f t="shared" si="7"/>
        <v>#N/A</v>
      </c>
    </row>
    <row r="490" spans="1:5" ht="30" x14ac:dyDescent="0.25">
      <c r="A490">
        <f>IF(ISNUMBER(SEARCH('Сервопривода (газ-воздух)'!#REF!,B490)),MAX($A$1,A489)+1,0)</f>
        <v>0</v>
      </c>
      <c r="B490" s="57" t="s">
        <v>5796</v>
      </c>
      <c r="C490" s="85"/>
      <c r="D490" s="2">
        <v>489</v>
      </c>
      <c r="E490" s="2" t="e">
        <f t="shared" si="7"/>
        <v>#N/A</v>
      </c>
    </row>
    <row r="491" spans="1:5" ht="30" x14ac:dyDescent="0.25">
      <c r="A491">
        <f>IF(ISNUMBER(SEARCH('Сервопривода (газ-воздух)'!#REF!,B491)),MAX($A$1,A490)+1,0)</f>
        <v>0</v>
      </c>
      <c r="B491" s="57" t="s">
        <v>5797</v>
      </c>
      <c r="C491" s="85"/>
      <c r="D491" s="2">
        <v>490</v>
      </c>
      <c r="E491" s="2" t="e">
        <f t="shared" si="7"/>
        <v>#N/A</v>
      </c>
    </row>
    <row r="492" spans="1:5" ht="30" x14ac:dyDescent="0.25">
      <c r="A492">
        <f>IF(ISNUMBER(SEARCH('Сервопривода (газ-воздух)'!#REF!,B492)),MAX($A$1,A491)+1,0)</f>
        <v>0</v>
      </c>
      <c r="B492" s="57" t="s">
        <v>5798</v>
      </c>
      <c r="C492" s="85"/>
      <c r="D492" s="2">
        <v>491</v>
      </c>
      <c r="E492" s="2" t="e">
        <f t="shared" si="7"/>
        <v>#N/A</v>
      </c>
    </row>
    <row r="493" spans="1:5" ht="30" x14ac:dyDescent="0.25">
      <c r="A493">
        <f>IF(ISNUMBER(SEARCH('Сервопривода (газ-воздух)'!#REF!,B493)),MAX($A$1,A492)+1,0)</f>
        <v>0</v>
      </c>
      <c r="B493" s="57" t="s">
        <v>5799</v>
      </c>
      <c r="C493" s="85"/>
      <c r="D493" s="2">
        <v>492</v>
      </c>
      <c r="E493" s="2" t="e">
        <f t="shared" si="7"/>
        <v>#N/A</v>
      </c>
    </row>
    <row r="494" spans="1:5" ht="30" x14ac:dyDescent="0.25">
      <c r="A494">
        <f>IF(ISNUMBER(SEARCH('Сервопривода (газ-воздух)'!#REF!,B494)),MAX($A$1,A493)+1,0)</f>
        <v>0</v>
      </c>
      <c r="B494" s="57" t="s">
        <v>5800</v>
      </c>
      <c r="C494" s="85"/>
      <c r="D494" s="2">
        <v>493</v>
      </c>
      <c r="E494" s="2" t="e">
        <f t="shared" si="7"/>
        <v>#N/A</v>
      </c>
    </row>
    <row r="495" spans="1:5" ht="30" x14ac:dyDescent="0.25">
      <c r="A495">
        <f>IF(ISNUMBER(SEARCH('Сервопривода (газ-воздух)'!#REF!,B495)),MAX($A$1,A494)+1,0)</f>
        <v>0</v>
      </c>
      <c r="B495" s="57" t="s">
        <v>5801</v>
      </c>
      <c r="C495" s="85"/>
      <c r="D495" s="2">
        <v>494</v>
      </c>
      <c r="E495" s="2" t="e">
        <f t="shared" si="7"/>
        <v>#N/A</v>
      </c>
    </row>
    <row r="496" spans="1:5" ht="30" x14ac:dyDescent="0.25">
      <c r="A496">
        <f>IF(ISNUMBER(SEARCH('Сервопривода (газ-воздух)'!#REF!,B496)),MAX($A$1,A495)+1,0)</f>
        <v>0</v>
      </c>
      <c r="B496" s="57" t="s">
        <v>5802</v>
      </c>
      <c r="C496" s="85"/>
      <c r="D496" s="2">
        <v>495</v>
      </c>
      <c r="E496" s="2" t="e">
        <f t="shared" si="7"/>
        <v>#N/A</v>
      </c>
    </row>
    <row r="497" spans="1:5" ht="45" x14ac:dyDescent="0.25">
      <c r="A497">
        <f>IF(ISNUMBER(SEARCH('Сервопривода (газ-воздух)'!#REF!,B497)),MAX($A$1,A496)+1,0)</f>
        <v>0</v>
      </c>
      <c r="B497" s="57" t="s">
        <v>5803</v>
      </c>
      <c r="C497" s="85"/>
      <c r="D497" s="2">
        <v>496</v>
      </c>
      <c r="E497" s="2" t="e">
        <f t="shared" si="7"/>
        <v>#N/A</v>
      </c>
    </row>
    <row r="498" spans="1:5" ht="30" x14ac:dyDescent="0.25">
      <c r="A498">
        <f>IF(ISNUMBER(SEARCH('Сервопривода (газ-воздух)'!#REF!,B498)),MAX($A$1,A497)+1,0)</f>
        <v>0</v>
      </c>
      <c r="B498" s="57" t="s">
        <v>5804</v>
      </c>
      <c r="C498" s="85"/>
      <c r="D498" s="2">
        <v>497</v>
      </c>
      <c r="E498" s="2" t="e">
        <f t="shared" si="7"/>
        <v>#N/A</v>
      </c>
    </row>
    <row r="499" spans="1:5" ht="30" x14ac:dyDescent="0.25">
      <c r="A499">
        <f>IF(ISNUMBER(SEARCH('Сервопривода (газ-воздух)'!#REF!,B499)),MAX($A$1,A498)+1,0)</f>
        <v>0</v>
      </c>
      <c r="B499" s="57" t="s">
        <v>5805</v>
      </c>
      <c r="C499" s="85"/>
      <c r="D499" s="2">
        <v>498</v>
      </c>
      <c r="E499" s="2" t="e">
        <f t="shared" si="7"/>
        <v>#N/A</v>
      </c>
    </row>
    <row r="500" spans="1:5" ht="30" x14ac:dyDescent="0.25">
      <c r="A500">
        <f>IF(ISNUMBER(SEARCH('Сервопривода (газ-воздух)'!#REF!,B500)),MAX($A$1,A499)+1,0)</f>
        <v>0</v>
      </c>
      <c r="B500" s="57" t="s">
        <v>5806</v>
      </c>
      <c r="C500" s="85"/>
      <c r="D500" s="2">
        <v>499</v>
      </c>
      <c r="E500" s="2" t="e">
        <f t="shared" si="7"/>
        <v>#N/A</v>
      </c>
    </row>
    <row r="501" spans="1:5" ht="30" x14ac:dyDescent="0.25">
      <c r="A501">
        <f>IF(ISNUMBER(SEARCH('Сервопривода (газ-воздух)'!#REF!,B501)),MAX($A$1,A500)+1,0)</f>
        <v>0</v>
      </c>
      <c r="B501" s="57" t="s">
        <v>5807</v>
      </c>
      <c r="C501" s="85"/>
      <c r="D501" s="2">
        <v>500</v>
      </c>
      <c r="E501" s="2" t="e">
        <f t="shared" si="7"/>
        <v>#N/A</v>
      </c>
    </row>
    <row r="502" spans="1:5" ht="30" x14ac:dyDescent="0.25">
      <c r="A502">
        <f>IF(ISNUMBER(SEARCH('Сервопривода (газ-воздух)'!#REF!,B502)),MAX($A$1,A501)+1,0)</f>
        <v>0</v>
      </c>
      <c r="B502" s="57" t="s">
        <v>5808</v>
      </c>
      <c r="C502" s="85"/>
      <c r="D502" s="2">
        <v>501</v>
      </c>
      <c r="E502" s="2" t="e">
        <f t="shared" si="7"/>
        <v>#N/A</v>
      </c>
    </row>
    <row r="503" spans="1:5" ht="30" x14ac:dyDescent="0.25">
      <c r="A503">
        <f>IF(ISNUMBER(SEARCH('Сервопривода (газ-воздух)'!#REF!,B503)),MAX($A$1,A502)+1,0)</f>
        <v>0</v>
      </c>
      <c r="B503" s="57" t="s">
        <v>5809</v>
      </c>
      <c r="C503" s="85"/>
      <c r="D503" s="2">
        <v>502</v>
      </c>
      <c r="E503" s="2" t="e">
        <f t="shared" si="7"/>
        <v>#N/A</v>
      </c>
    </row>
    <row r="504" spans="1:5" ht="45" x14ac:dyDescent="0.25">
      <c r="A504">
        <f>IF(ISNUMBER(SEARCH('Сервопривода (газ-воздух)'!#REF!,B504)),MAX($A$1,A503)+1,0)</f>
        <v>0</v>
      </c>
      <c r="B504" s="57" t="s">
        <v>5810</v>
      </c>
      <c r="C504" s="85"/>
      <c r="D504" s="2">
        <v>503</v>
      </c>
      <c r="E504" s="2" t="e">
        <f t="shared" si="7"/>
        <v>#N/A</v>
      </c>
    </row>
    <row r="505" spans="1:5" ht="30" x14ac:dyDescent="0.25">
      <c r="A505">
        <f>IF(ISNUMBER(SEARCH('Сервопривода (газ-воздух)'!#REF!,B505)),MAX($A$1,A504)+1,0)</f>
        <v>0</v>
      </c>
      <c r="B505" s="57" t="s">
        <v>5811</v>
      </c>
      <c r="C505" s="85"/>
      <c r="D505" s="2">
        <v>504</v>
      </c>
      <c r="E505" s="2" t="e">
        <f t="shared" si="7"/>
        <v>#N/A</v>
      </c>
    </row>
    <row r="506" spans="1:5" ht="75" x14ac:dyDescent="0.25">
      <c r="A506">
        <f>IF(ISNUMBER(SEARCH('Сервопривода (газ-воздух)'!#REF!,B506)),MAX($A$1,A505)+1,0)</f>
        <v>0</v>
      </c>
      <c r="B506" s="57" t="s">
        <v>5812</v>
      </c>
      <c r="C506" s="85"/>
      <c r="D506" s="2">
        <v>505</v>
      </c>
      <c r="E506" s="2" t="e">
        <f t="shared" si="7"/>
        <v>#N/A</v>
      </c>
    </row>
    <row r="507" spans="1:5" ht="75" x14ac:dyDescent="0.25">
      <c r="A507">
        <f>IF(ISNUMBER(SEARCH('Сервопривода (газ-воздух)'!#REF!,B507)),MAX($A$1,A506)+1,0)</f>
        <v>0</v>
      </c>
      <c r="B507" s="57" t="s">
        <v>5813</v>
      </c>
      <c r="C507" s="85"/>
      <c r="D507" s="2">
        <v>506</v>
      </c>
      <c r="E507" s="2" t="e">
        <f t="shared" si="7"/>
        <v>#N/A</v>
      </c>
    </row>
    <row r="508" spans="1:5" ht="75" x14ac:dyDescent="0.25">
      <c r="A508">
        <f>IF(ISNUMBER(SEARCH('Сервопривода (газ-воздух)'!#REF!,B508)),MAX($A$1,A507)+1,0)</f>
        <v>0</v>
      </c>
      <c r="B508" s="57" t="s">
        <v>5814</v>
      </c>
      <c r="C508" s="85"/>
      <c r="D508" s="2">
        <v>507</v>
      </c>
      <c r="E508" s="2" t="e">
        <f t="shared" si="7"/>
        <v>#N/A</v>
      </c>
    </row>
    <row r="509" spans="1:5" ht="75" x14ac:dyDescent="0.25">
      <c r="A509">
        <f>IF(ISNUMBER(SEARCH('Сервопривода (газ-воздух)'!#REF!,B509)),MAX($A$1,A508)+1,0)</f>
        <v>0</v>
      </c>
      <c r="B509" s="57" t="s">
        <v>5815</v>
      </c>
      <c r="C509" s="85"/>
      <c r="D509" s="2">
        <v>508</v>
      </c>
      <c r="E509" s="2" t="e">
        <f t="shared" si="7"/>
        <v>#N/A</v>
      </c>
    </row>
    <row r="510" spans="1:5" ht="75" x14ac:dyDescent="0.25">
      <c r="A510">
        <f>IF(ISNUMBER(SEARCH('Сервопривода (газ-воздух)'!#REF!,B510)),MAX($A$1,A509)+1,0)</f>
        <v>0</v>
      </c>
      <c r="B510" s="57" t="s">
        <v>5816</v>
      </c>
      <c r="C510" s="85"/>
      <c r="D510" s="2">
        <v>509</v>
      </c>
      <c r="E510" s="2" t="e">
        <f t="shared" si="7"/>
        <v>#N/A</v>
      </c>
    </row>
    <row r="511" spans="1:5" ht="60" x14ac:dyDescent="0.25">
      <c r="A511">
        <f>IF(ISNUMBER(SEARCH('Сервопривода (газ-воздух)'!#REF!,B511)),MAX($A$1,A510)+1,0)</f>
        <v>0</v>
      </c>
      <c r="B511" s="57" t="s">
        <v>5817</v>
      </c>
      <c r="C511" s="85"/>
      <c r="D511" s="2">
        <v>510</v>
      </c>
      <c r="E511" s="2" t="e">
        <f t="shared" si="7"/>
        <v>#N/A</v>
      </c>
    </row>
    <row r="512" spans="1:5" ht="30" x14ac:dyDescent="0.25">
      <c r="A512">
        <f>IF(ISNUMBER(SEARCH('Сервопривода (газ-воздух)'!#REF!,B512)),MAX($A$1,A511)+1,0)</f>
        <v>0</v>
      </c>
      <c r="B512" s="57" t="s">
        <v>5818</v>
      </c>
      <c r="C512" s="85"/>
      <c r="D512" s="2">
        <v>511</v>
      </c>
      <c r="E512" s="2" t="e">
        <f t="shared" si="7"/>
        <v>#N/A</v>
      </c>
    </row>
    <row r="513" spans="1:5" ht="30" x14ac:dyDescent="0.25">
      <c r="A513">
        <f>IF(ISNUMBER(SEARCH('Сервопривода (газ-воздух)'!#REF!,B513)),MAX($A$1,A512)+1,0)</f>
        <v>0</v>
      </c>
      <c r="B513" s="57" t="s">
        <v>5819</v>
      </c>
      <c r="C513" s="85"/>
      <c r="D513" s="2">
        <v>512</v>
      </c>
      <c r="E513" s="2" t="e">
        <f t="shared" si="7"/>
        <v>#N/A</v>
      </c>
    </row>
    <row r="514" spans="1:5" ht="30" x14ac:dyDescent="0.25">
      <c r="A514">
        <f>IF(ISNUMBER(SEARCH('Сервопривода (газ-воздух)'!#REF!,B514)),MAX($A$1,A513)+1,0)</f>
        <v>0</v>
      </c>
      <c r="B514" s="57" t="s">
        <v>5820</v>
      </c>
      <c r="C514" s="85"/>
      <c r="D514" s="2">
        <v>513</v>
      </c>
      <c r="E514" s="2" t="e">
        <f t="shared" si="7"/>
        <v>#N/A</v>
      </c>
    </row>
    <row r="515" spans="1:5" ht="30" x14ac:dyDescent="0.25">
      <c r="A515">
        <f>IF(ISNUMBER(SEARCH('Сервопривода (газ-воздух)'!#REF!,B515)),MAX($A$1,A514)+1,0)</f>
        <v>0</v>
      </c>
      <c r="B515" s="57" t="s">
        <v>5821</v>
      </c>
      <c r="C515" s="85"/>
      <c r="D515" s="2">
        <v>514</v>
      </c>
      <c r="E515" s="2" t="e">
        <f t="shared" ref="E515:E578" si="8">VLOOKUP(D515,A:B,2,0)</f>
        <v>#N/A</v>
      </c>
    </row>
    <row r="516" spans="1:5" ht="30" x14ac:dyDescent="0.25">
      <c r="A516">
        <f>IF(ISNUMBER(SEARCH('Сервопривода (газ-воздух)'!#REF!,B516)),MAX($A$1,A515)+1,0)</f>
        <v>0</v>
      </c>
      <c r="B516" s="57" t="s">
        <v>5822</v>
      </c>
      <c r="C516" s="85"/>
      <c r="D516" s="2">
        <v>515</v>
      </c>
      <c r="E516" s="2" t="e">
        <f t="shared" si="8"/>
        <v>#N/A</v>
      </c>
    </row>
    <row r="517" spans="1:5" ht="30" x14ac:dyDescent="0.25">
      <c r="A517">
        <f>IF(ISNUMBER(SEARCH('Сервопривода (газ-воздух)'!#REF!,B517)),MAX($A$1,A516)+1,0)</f>
        <v>0</v>
      </c>
      <c r="B517" s="57" t="s">
        <v>5823</v>
      </c>
      <c r="C517" s="85"/>
      <c r="D517" s="2">
        <v>516</v>
      </c>
      <c r="E517" s="2" t="e">
        <f t="shared" si="8"/>
        <v>#N/A</v>
      </c>
    </row>
    <row r="518" spans="1:5" ht="30" x14ac:dyDescent="0.25">
      <c r="A518">
        <f>IF(ISNUMBER(SEARCH('Сервопривода (газ-воздух)'!#REF!,B518)),MAX($A$1,A517)+1,0)</f>
        <v>0</v>
      </c>
      <c r="B518" s="57" t="s">
        <v>5824</v>
      </c>
      <c r="C518" s="85"/>
      <c r="D518" s="2">
        <v>517</v>
      </c>
      <c r="E518" s="2" t="e">
        <f t="shared" si="8"/>
        <v>#N/A</v>
      </c>
    </row>
    <row r="519" spans="1:5" ht="30" x14ac:dyDescent="0.25">
      <c r="A519">
        <f>IF(ISNUMBER(SEARCH('Сервопривода (газ-воздух)'!#REF!,B519)),MAX($A$1,A518)+1,0)</f>
        <v>0</v>
      </c>
      <c r="B519" s="57" t="s">
        <v>5825</v>
      </c>
      <c r="C519" s="85"/>
      <c r="D519" s="2">
        <v>518</v>
      </c>
      <c r="E519" s="2" t="e">
        <f t="shared" si="8"/>
        <v>#N/A</v>
      </c>
    </row>
    <row r="520" spans="1:5" ht="30" x14ac:dyDescent="0.25">
      <c r="A520">
        <f>IF(ISNUMBER(SEARCH('Сервопривода (газ-воздух)'!#REF!,B520)),MAX($A$1,A519)+1,0)</f>
        <v>0</v>
      </c>
      <c r="B520" s="57" t="s">
        <v>5826</v>
      </c>
      <c r="C520" s="85"/>
      <c r="D520" s="2">
        <v>519</v>
      </c>
      <c r="E520" s="2" t="e">
        <f t="shared" si="8"/>
        <v>#N/A</v>
      </c>
    </row>
    <row r="521" spans="1:5" ht="30" x14ac:dyDescent="0.25">
      <c r="A521">
        <f>IF(ISNUMBER(SEARCH('Сервопривода (газ-воздух)'!#REF!,B521)),MAX($A$1,A520)+1,0)</f>
        <v>0</v>
      </c>
      <c r="B521" s="57" t="s">
        <v>5827</v>
      </c>
      <c r="C521" s="85"/>
      <c r="D521" s="2">
        <v>520</v>
      </c>
      <c r="E521" s="2" t="e">
        <f t="shared" si="8"/>
        <v>#N/A</v>
      </c>
    </row>
    <row r="522" spans="1:5" ht="30" x14ac:dyDescent="0.25">
      <c r="A522">
        <f>IF(ISNUMBER(SEARCH('Сервопривода (газ-воздух)'!#REF!,B522)),MAX($A$1,A521)+1,0)</f>
        <v>0</v>
      </c>
      <c r="B522" s="57" t="s">
        <v>5828</v>
      </c>
      <c r="C522" s="85"/>
      <c r="D522" s="2">
        <v>521</v>
      </c>
      <c r="E522" s="2" t="e">
        <f t="shared" si="8"/>
        <v>#N/A</v>
      </c>
    </row>
    <row r="523" spans="1:5" ht="30" x14ac:dyDescent="0.25">
      <c r="A523">
        <f>IF(ISNUMBER(SEARCH('Сервопривода (газ-воздух)'!#REF!,B523)),MAX($A$1,A522)+1,0)</f>
        <v>0</v>
      </c>
      <c r="B523" s="57" t="s">
        <v>5829</v>
      </c>
      <c r="C523" s="85"/>
      <c r="D523" s="2">
        <v>522</v>
      </c>
      <c r="E523" s="2" t="e">
        <f t="shared" si="8"/>
        <v>#N/A</v>
      </c>
    </row>
    <row r="524" spans="1:5" ht="30" x14ac:dyDescent="0.25">
      <c r="A524">
        <f>IF(ISNUMBER(SEARCH('Сервопривода (газ-воздух)'!#REF!,B524)),MAX($A$1,A523)+1,0)</f>
        <v>0</v>
      </c>
      <c r="B524" s="57" t="s">
        <v>5830</v>
      </c>
      <c r="C524" s="85"/>
      <c r="D524" s="2">
        <v>523</v>
      </c>
      <c r="E524" s="2" t="e">
        <f t="shared" si="8"/>
        <v>#N/A</v>
      </c>
    </row>
    <row r="525" spans="1:5" ht="30" x14ac:dyDescent="0.25">
      <c r="A525">
        <f>IF(ISNUMBER(SEARCH('Сервопривода (газ-воздух)'!#REF!,B525)),MAX($A$1,A524)+1,0)</f>
        <v>0</v>
      </c>
      <c r="B525" s="57" t="s">
        <v>5831</v>
      </c>
      <c r="C525" s="85"/>
      <c r="D525" s="2">
        <v>524</v>
      </c>
      <c r="E525" s="2" t="e">
        <f t="shared" si="8"/>
        <v>#N/A</v>
      </c>
    </row>
    <row r="526" spans="1:5" ht="30" x14ac:dyDescent="0.25">
      <c r="A526">
        <f>IF(ISNUMBER(SEARCH('Сервопривода (газ-воздух)'!#REF!,B526)),MAX($A$1,A525)+1,0)</f>
        <v>0</v>
      </c>
      <c r="B526" s="57" t="s">
        <v>5832</v>
      </c>
      <c r="C526" s="85"/>
      <c r="D526" s="2">
        <v>525</v>
      </c>
      <c r="E526" s="2" t="e">
        <f t="shared" si="8"/>
        <v>#N/A</v>
      </c>
    </row>
    <row r="527" spans="1:5" ht="30" x14ac:dyDescent="0.25">
      <c r="A527">
        <f>IF(ISNUMBER(SEARCH('Сервопривода (газ-воздух)'!#REF!,B527)),MAX($A$1,A526)+1,0)</f>
        <v>0</v>
      </c>
      <c r="B527" s="57" t="s">
        <v>5833</v>
      </c>
      <c r="C527" s="85"/>
      <c r="D527" s="2">
        <v>526</v>
      </c>
      <c r="E527" s="2" t="e">
        <f t="shared" si="8"/>
        <v>#N/A</v>
      </c>
    </row>
    <row r="528" spans="1:5" ht="45" x14ac:dyDescent="0.25">
      <c r="A528">
        <f>IF(ISNUMBER(SEARCH('Сервопривода (газ-воздух)'!#REF!,B528)),MAX($A$1,A527)+1,0)</f>
        <v>0</v>
      </c>
      <c r="B528" s="57" t="s">
        <v>5834</v>
      </c>
      <c r="C528" s="85"/>
      <c r="D528" s="2">
        <v>527</v>
      </c>
      <c r="E528" s="2" t="e">
        <f t="shared" si="8"/>
        <v>#N/A</v>
      </c>
    </row>
    <row r="529" spans="1:5" ht="45" x14ac:dyDescent="0.25">
      <c r="A529">
        <f>IF(ISNUMBER(SEARCH('Сервопривода (газ-воздух)'!#REF!,B529)),MAX($A$1,A528)+1,0)</f>
        <v>0</v>
      </c>
      <c r="B529" s="57" t="s">
        <v>5835</v>
      </c>
      <c r="C529" s="85"/>
      <c r="D529" s="2">
        <v>528</v>
      </c>
      <c r="E529" s="2" t="e">
        <f t="shared" si="8"/>
        <v>#N/A</v>
      </c>
    </row>
    <row r="530" spans="1:5" ht="45" x14ac:dyDescent="0.25">
      <c r="A530">
        <f>IF(ISNUMBER(SEARCH('Сервопривода (газ-воздух)'!#REF!,B530)),MAX($A$1,A529)+1,0)</f>
        <v>0</v>
      </c>
      <c r="B530" s="57" t="s">
        <v>5836</v>
      </c>
      <c r="C530" s="85"/>
      <c r="D530" s="2">
        <v>529</v>
      </c>
      <c r="E530" s="2" t="e">
        <f t="shared" si="8"/>
        <v>#N/A</v>
      </c>
    </row>
    <row r="531" spans="1:5" ht="30" x14ac:dyDescent="0.25">
      <c r="A531">
        <f>IF(ISNUMBER(SEARCH('Сервопривода (газ-воздух)'!#REF!,B531)),MAX($A$1,A530)+1,0)</f>
        <v>0</v>
      </c>
      <c r="B531" s="57" t="s">
        <v>5837</v>
      </c>
      <c r="C531" s="85"/>
      <c r="D531" s="2">
        <v>530</v>
      </c>
      <c r="E531" s="2" t="e">
        <f t="shared" si="8"/>
        <v>#N/A</v>
      </c>
    </row>
    <row r="532" spans="1:5" ht="30" x14ac:dyDescent="0.25">
      <c r="A532">
        <f>IF(ISNUMBER(SEARCH('Сервопривода (газ-воздух)'!#REF!,B532)),MAX($A$1,A531)+1,0)</f>
        <v>0</v>
      </c>
      <c r="B532" s="57" t="s">
        <v>5838</v>
      </c>
      <c r="C532" s="85"/>
      <c r="D532" s="2">
        <v>531</v>
      </c>
      <c r="E532" s="2" t="e">
        <f t="shared" si="8"/>
        <v>#N/A</v>
      </c>
    </row>
    <row r="533" spans="1:5" ht="30" x14ac:dyDescent="0.25">
      <c r="A533">
        <f>IF(ISNUMBER(SEARCH('Сервопривода (газ-воздух)'!#REF!,B533)),MAX($A$1,A532)+1,0)</f>
        <v>0</v>
      </c>
      <c r="B533" s="57" t="s">
        <v>5839</v>
      </c>
      <c r="C533" s="85"/>
      <c r="D533" s="2">
        <v>532</v>
      </c>
      <c r="E533" s="2" t="e">
        <f t="shared" si="8"/>
        <v>#N/A</v>
      </c>
    </row>
    <row r="534" spans="1:5" ht="30" x14ac:dyDescent="0.25">
      <c r="A534">
        <f>IF(ISNUMBER(SEARCH('Сервопривода (газ-воздух)'!#REF!,B534)),MAX($A$1,A533)+1,0)</f>
        <v>0</v>
      </c>
      <c r="B534" s="57" t="s">
        <v>5840</v>
      </c>
      <c r="C534" s="85"/>
      <c r="D534" s="2">
        <v>533</v>
      </c>
      <c r="E534" s="2" t="e">
        <f t="shared" si="8"/>
        <v>#N/A</v>
      </c>
    </row>
    <row r="535" spans="1:5" ht="30" x14ac:dyDescent="0.25">
      <c r="A535">
        <f>IF(ISNUMBER(SEARCH('Сервопривода (газ-воздух)'!#REF!,B535)),MAX($A$1,A534)+1,0)</f>
        <v>0</v>
      </c>
      <c r="B535" s="57" t="s">
        <v>5841</v>
      </c>
      <c r="C535" s="85"/>
      <c r="D535" s="2">
        <v>534</v>
      </c>
      <c r="E535" s="2" t="e">
        <f t="shared" si="8"/>
        <v>#N/A</v>
      </c>
    </row>
    <row r="536" spans="1:5" ht="30" x14ac:dyDescent="0.25">
      <c r="A536">
        <f>IF(ISNUMBER(SEARCH('Сервопривода (газ-воздух)'!#REF!,B536)),MAX($A$1,A535)+1,0)</f>
        <v>0</v>
      </c>
      <c r="B536" s="57" t="s">
        <v>5842</v>
      </c>
      <c r="C536" s="85"/>
      <c r="D536" s="2">
        <v>535</v>
      </c>
      <c r="E536" s="2" t="e">
        <f t="shared" si="8"/>
        <v>#N/A</v>
      </c>
    </row>
    <row r="537" spans="1:5" ht="30" x14ac:dyDescent="0.25">
      <c r="A537">
        <f>IF(ISNUMBER(SEARCH('Сервопривода (газ-воздух)'!#REF!,B537)),MAX($A$1,A536)+1,0)</f>
        <v>0</v>
      </c>
      <c r="B537" s="57" t="s">
        <v>5843</v>
      </c>
      <c r="C537" s="85"/>
      <c r="D537" s="2">
        <v>536</v>
      </c>
      <c r="E537" s="2" t="e">
        <f t="shared" si="8"/>
        <v>#N/A</v>
      </c>
    </row>
    <row r="538" spans="1:5" ht="30" x14ac:dyDescent="0.25">
      <c r="A538">
        <f>IF(ISNUMBER(SEARCH('Сервопривода (газ-воздух)'!#REF!,B538)),MAX($A$1,A537)+1,0)</f>
        <v>0</v>
      </c>
      <c r="B538" s="57" t="s">
        <v>5844</v>
      </c>
      <c r="C538" s="85"/>
      <c r="D538" s="2">
        <v>537</v>
      </c>
      <c r="E538" s="2" t="e">
        <f t="shared" si="8"/>
        <v>#N/A</v>
      </c>
    </row>
    <row r="539" spans="1:5" ht="30" x14ac:dyDescent="0.25">
      <c r="A539">
        <f>IF(ISNUMBER(SEARCH('Сервопривода (газ-воздух)'!#REF!,B539)),MAX($A$1,A538)+1,0)</f>
        <v>0</v>
      </c>
      <c r="B539" s="57" t="s">
        <v>5845</v>
      </c>
      <c r="C539" s="85"/>
      <c r="D539" s="2">
        <v>538</v>
      </c>
      <c r="E539" s="2" t="e">
        <f t="shared" si="8"/>
        <v>#N/A</v>
      </c>
    </row>
    <row r="540" spans="1:5" ht="30" x14ac:dyDescent="0.25">
      <c r="A540">
        <f>IF(ISNUMBER(SEARCH('Сервопривода (газ-воздух)'!#REF!,B540)),MAX($A$1,A539)+1,0)</f>
        <v>0</v>
      </c>
      <c r="B540" s="57" t="s">
        <v>5846</v>
      </c>
      <c r="C540" s="85"/>
      <c r="D540" s="2">
        <v>539</v>
      </c>
      <c r="E540" s="2" t="e">
        <f t="shared" si="8"/>
        <v>#N/A</v>
      </c>
    </row>
    <row r="541" spans="1:5" ht="30" x14ac:dyDescent="0.25">
      <c r="A541">
        <f>IF(ISNUMBER(SEARCH('Сервопривода (газ-воздух)'!#REF!,B541)),MAX($A$1,A540)+1,0)</f>
        <v>0</v>
      </c>
      <c r="B541" s="57" t="s">
        <v>5847</v>
      </c>
      <c r="C541" s="85"/>
      <c r="D541" s="2">
        <v>540</v>
      </c>
      <c r="E541" s="2" t="e">
        <f t="shared" si="8"/>
        <v>#N/A</v>
      </c>
    </row>
    <row r="542" spans="1:5" ht="30" x14ac:dyDescent="0.25">
      <c r="A542">
        <f>IF(ISNUMBER(SEARCH('Сервопривода (газ-воздух)'!#REF!,B542)),MAX($A$1,A541)+1,0)</f>
        <v>0</v>
      </c>
      <c r="B542" s="57" t="s">
        <v>5848</v>
      </c>
      <c r="C542" s="85"/>
      <c r="D542" s="2">
        <v>541</v>
      </c>
      <c r="E542" s="2" t="e">
        <f t="shared" si="8"/>
        <v>#N/A</v>
      </c>
    </row>
    <row r="543" spans="1:5" ht="30" x14ac:dyDescent="0.25">
      <c r="A543">
        <f>IF(ISNUMBER(SEARCH('Сервопривода (газ-воздух)'!#REF!,B543)),MAX($A$1,A542)+1,0)</f>
        <v>0</v>
      </c>
      <c r="B543" s="57" t="s">
        <v>5849</v>
      </c>
      <c r="C543" s="85"/>
      <c r="D543" s="2">
        <v>542</v>
      </c>
      <c r="E543" s="2" t="e">
        <f t="shared" si="8"/>
        <v>#N/A</v>
      </c>
    </row>
    <row r="544" spans="1:5" ht="30" x14ac:dyDescent="0.25">
      <c r="A544">
        <f>IF(ISNUMBER(SEARCH('Сервопривода (газ-воздух)'!#REF!,B544)),MAX($A$1,A543)+1,0)</f>
        <v>0</v>
      </c>
      <c r="B544" s="57" t="s">
        <v>5850</v>
      </c>
      <c r="C544" s="85"/>
      <c r="D544" s="2">
        <v>543</v>
      </c>
      <c r="E544" s="2" t="e">
        <f t="shared" si="8"/>
        <v>#N/A</v>
      </c>
    </row>
    <row r="545" spans="1:5" ht="30" x14ac:dyDescent="0.25">
      <c r="A545">
        <f>IF(ISNUMBER(SEARCH('Сервопривода (газ-воздух)'!#REF!,B545)),MAX($A$1,A544)+1,0)</f>
        <v>0</v>
      </c>
      <c r="B545" s="57" t="s">
        <v>5851</v>
      </c>
      <c r="C545" s="85"/>
      <c r="D545" s="2">
        <v>544</v>
      </c>
      <c r="E545" s="2" t="e">
        <f t="shared" si="8"/>
        <v>#N/A</v>
      </c>
    </row>
    <row r="546" spans="1:5" ht="30" x14ac:dyDescent="0.25">
      <c r="A546">
        <f>IF(ISNUMBER(SEARCH('Сервопривода (газ-воздух)'!#REF!,B546)),MAX($A$1,A545)+1,0)</f>
        <v>0</v>
      </c>
      <c r="B546" s="57" t="s">
        <v>5852</v>
      </c>
      <c r="C546" s="85"/>
      <c r="D546" s="2">
        <v>545</v>
      </c>
      <c r="E546" s="2" t="e">
        <f t="shared" si="8"/>
        <v>#N/A</v>
      </c>
    </row>
    <row r="547" spans="1:5" ht="30" x14ac:dyDescent="0.25">
      <c r="A547">
        <f>IF(ISNUMBER(SEARCH('Сервопривода (газ-воздух)'!#REF!,B547)),MAX($A$1,A546)+1,0)</f>
        <v>0</v>
      </c>
      <c r="B547" s="57" t="s">
        <v>5853</v>
      </c>
      <c r="C547" s="85"/>
      <c r="D547" s="2">
        <v>546</v>
      </c>
      <c r="E547" s="2" t="e">
        <f t="shared" si="8"/>
        <v>#N/A</v>
      </c>
    </row>
    <row r="548" spans="1:5" ht="30" x14ac:dyDescent="0.25">
      <c r="A548">
        <f>IF(ISNUMBER(SEARCH('Сервопривода (газ-воздух)'!#REF!,B548)),MAX($A$1,A547)+1,0)</f>
        <v>0</v>
      </c>
      <c r="B548" s="57" t="s">
        <v>5854</v>
      </c>
      <c r="C548" s="85"/>
      <c r="D548" s="2">
        <v>547</v>
      </c>
      <c r="E548" s="2" t="e">
        <f t="shared" si="8"/>
        <v>#N/A</v>
      </c>
    </row>
    <row r="549" spans="1:5" ht="30" x14ac:dyDescent="0.25">
      <c r="A549">
        <f>IF(ISNUMBER(SEARCH('Сервопривода (газ-воздух)'!#REF!,B549)),MAX($A$1,A548)+1,0)</f>
        <v>0</v>
      </c>
      <c r="B549" s="57" t="s">
        <v>5855</v>
      </c>
      <c r="C549" s="85"/>
      <c r="D549" s="2">
        <v>548</v>
      </c>
      <c r="E549" s="2" t="e">
        <f t="shared" si="8"/>
        <v>#N/A</v>
      </c>
    </row>
    <row r="550" spans="1:5" ht="30" x14ac:dyDescent="0.25">
      <c r="A550">
        <f>IF(ISNUMBER(SEARCH('Сервопривода (газ-воздух)'!#REF!,B550)),MAX($A$1,A549)+1,0)</f>
        <v>0</v>
      </c>
      <c r="B550" s="57" t="s">
        <v>5856</v>
      </c>
      <c r="C550" s="85"/>
      <c r="D550" s="2">
        <v>549</v>
      </c>
      <c r="E550" s="2" t="e">
        <f t="shared" si="8"/>
        <v>#N/A</v>
      </c>
    </row>
    <row r="551" spans="1:5" ht="60" x14ac:dyDescent="0.25">
      <c r="A551">
        <f>IF(ISNUMBER(SEARCH('Сервопривода (газ-воздух)'!#REF!,B551)),MAX($A$1,A550)+1,0)</f>
        <v>0</v>
      </c>
      <c r="B551" s="57" t="s">
        <v>5857</v>
      </c>
      <c r="C551" s="85"/>
      <c r="D551" s="2">
        <v>550</v>
      </c>
      <c r="E551" s="2" t="e">
        <f t="shared" si="8"/>
        <v>#N/A</v>
      </c>
    </row>
    <row r="552" spans="1:5" ht="60" x14ac:dyDescent="0.25">
      <c r="A552">
        <f>IF(ISNUMBER(SEARCH('Сервопривода (газ-воздух)'!#REF!,B552)),MAX($A$1,A551)+1,0)</f>
        <v>0</v>
      </c>
      <c r="B552" s="57" t="s">
        <v>5858</v>
      </c>
      <c r="C552" s="85"/>
      <c r="D552" s="2">
        <v>551</v>
      </c>
      <c r="E552" s="2" t="e">
        <f t="shared" si="8"/>
        <v>#N/A</v>
      </c>
    </row>
    <row r="553" spans="1:5" ht="30" x14ac:dyDescent="0.25">
      <c r="A553">
        <f>IF(ISNUMBER(SEARCH('Сервопривода (газ-воздух)'!#REF!,B553)),MAX($A$1,A552)+1,0)</f>
        <v>0</v>
      </c>
      <c r="B553" s="57" t="s">
        <v>5859</v>
      </c>
      <c r="C553" s="85"/>
      <c r="D553" s="2">
        <v>552</v>
      </c>
      <c r="E553" s="2" t="e">
        <f t="shared" si="8"/>
        <v>#N/A</v>
      </c>
    </row>
    <row r="554" spans="1:5" ht="30" x14ac:dyDescent="0.25">
      <c r="A554">
        <f>IF(ISNUMBER(SEARCH('Сервопривода (газ-воздух)'!#REF!,B554)),MAX($A$1,A553)+1,0)</f>
        <v>0</v>
      </c>
      <c r="B554" s="57" t="s">
        <v>5860</v>
      </c>
      <c r="C554" s="85"/>
      <c r="D554" s="2">
        <v>553</v>
      </c>
      <c r="E554" s="2" t="e">
        <f t="shared" si="8"/>
        <v>#N/A</v>
      </c>
    </row>
    <row r="555" spans="1:5" ht="30" x14ac:dyDescent="0.25">
      <c r="A555">
        <f>IF(ISNUMBER(SEARCH('Сервопривода (газ-воздух)'!#REF!,B555)),MAX($A$1,A554)+1,0)</f>
        <v>0</v>
      </c>
      <c r="B555" s="57" t="s">
        <v>5861</v>
      </c>
      <c r="C555" s="85"/>
      <c r="D555" s="2">
        <v>554</v>
      </c>
      <c r="E555" s="2" t="e">
        <f t="shared" si="8"/>
        <v>#N/A</v>
      </c>
    </row>
    <row r="556" spans="1:5" ht="30" x14ac:dyDescent="0.25">
      <c r="A556">
        <f>IF(ISNUMBER(SEARCH('Сервопривода (газ-воздух)'!#REF!,B556)),MAX($A$1,A555)+1,0)</f>
        <v>0</v>
      </c>
      <c r="B556" s="57" t="s">
        <v>5862</v>
      </c>
      <c r="C556" s="85"/>
      <c r="D556" s="2">
        <v>555</v>
      </c>
      <c r="E556" s="2" t="e">
        <f t="shared" si="8"/>
        <v>#N/A</v>
      </c>
    </row>
    <row r="557" spans="1:5" ht="30" x14ac:dyDescent="0.25">
      <c r="A557">
        <f>IF(ISNUMBER(SEARCH('Сервопривода (газ-воздух)'!#REF!,B557)),MAX($A$1,A556)+1,0)</f>
        <v>0</v>
      </c>
      <c r="B557" s="57" t="s">
        <v>5863</v>
      </c>
      <c r="C557" s="85"/>
      <c r="D557" s="2">
        <v>556</v>
      </c>
      <c r="E557" s="2" t="e">
        <f t="shared" si="8"/>
        <v>#N/A</v>
      </c>
    </row>
    <row r="558" spans="1:5" ht="30" x14ac:dyDescent="0.25">
      <c r="A558">
        <f>IF(ISNUMBER(SEARCH('Сервопривода (газ-воздух)'!#REF!,B558)),MAX($A$1,A557)+1,0)</f>
        <v>0</v>
      </c>
      <c r="B558" s="57" t="s">
        <v>5864</v>
      </c>
      <c r="C558" s="85"/>
      <c r="D558" s="2">
        <v>557</v>
      </c>
      <c r="E558" s="2" t="e">
        <f t="shared" si="8"/>
        <v>#N/A</v>
      </c>
    </row>
    <row r="559" spans="1:5" ht="30" x14ac:dyDescent="0.25">
      <c r="A559">
        <f>IF(ISNUMBER(SEARCH('Сервопривода (газ-воздух)'!#REF!,B559)),MAX($A$1,A558)+1,0)</f>
        <v>0</v>
      </c>
      <c r="B559" s="57" t="s">
        <v>5865</v>
      </c>
      <c r="C559" s="85"/>
      <c r="D559" s="2">
        <v>558</v>
      </c>
      <c r="E559" s="2" t="e">
        <f t="shared" si="8"/>
        <v>#N/A</v>
      </c>
    </row>
    <row r="560" spans="1:5" ht="30" x14ac:dyDescent="0.25">
      <c r="A560">
        <f>IF(ISNUMBER(SEARCH('Сервопривода (газ-воздух)'!#REF!,B560)),MAX($A$1,A559)+1,0)</f>
        <v>0</v>
      </c>
      <c r="B560" s="57" t="s">
        <v>5866</v>
      </c>
      <c r="C560" s="85"/>
      <c r="D560" s="2">
        <v>559</v>
      </c>
      <c r="E560" s="2" t="e">
        <f t="shared" si="8"/>
        <v>#N/A</v>
      </c>
    </row>
    <row r="561" spans="1:5" ht="30" x14ac:dyDescent="0.25">
      <c r="A561">
        <f>IF(ISNUMBER(SEARCH('Сервопривода (газ-воздух)'!#REF!,B561)),MAX($A$1,A560)+1,0)</f>
        <v>0</v>
      </c>
      <c r="B561" s="57" t="s">
        <v>5867</v>
      </c>
      <c r="C561" s="85"/>
      <c r="D561" s="2">
        <v>560</v>
      </c>
      <c r="E561" s="2" t="e">
        <f t="shared" si="8"/>
        <v>#N/A</v>
      </c>
    </row>
    <row r="562" spans="1:5" ht="30" x14ac:dyDescent="0.25">
      <c r="A562">
        <f>IF(ISNUMBER(SEARCH('Сервопривода (газ-воздух)'!#REF!,B562)),MAX($A$1,A561)+1,0)</f>
        <v>0</v>
      </c>
      <c r="B562" s="57" t="s">
        <v>5868</v>
      </c>
      <c r="C562" s="85"/>
      <c r="D562" s="2">
        <v>561</v>
      </c>
      <c r="E562" s="2" t="e">
        <f t="shared" si="8"/>
        <v>#N/A</v>
      </c>
    </row>
    <row r="563" spans="1:5" ht="30" x14ac:dyDescent="0.25">
      <c r="A563">
        <f>IF(ISNUMBER(SEARCH('Сервопривода (газ-воздух)'!#REF!,B563)),MAX($A$1,A562)+1,0)</f>
        <v>0</v>
      </c>
      <c r="B563" s="57" t="s">
        <v>5869</v>
      </c>
      <c r="C563" s="85"/>
      <c r="D563" s="2">
        <v>562</v>
      </c>
      <c r="E563" s="2" t="e">
        <f t="shared" si="8"/>
        <v>#N/A</v>
      </c>
    </row>
    <row r="564" spans="1:5" ht="30" x14ac:dyDescent="0.25">
      <c r="A564">
        <f>IF(ISNUMBER(SEARCH('Сервопривода (газ-воздух)'!#REF!,B564)),MAX($A$1,A563)+1,0)</f>
        <v>0</v>
      </c>
      <c r="B564" s="57" t="s">
        <v>5870</v>
      </c>
      <c r="C564" s="85"/>
      <c r="D564" s="2">
        <v>563</v>
      </c>
      <c r="E564" s="2" t="e">
        <f t="shared" si="8"/>
        <v>#N/A</v>
      </c>
    </row>
    <row r="565" spans="1:5" ht="30" x14ac:dyDescent="0.25">
      <c r="A565">
        <f>IF(ISNUMBER(SEARCH('Сервопривода (газ-воздух)'!#REF!,B565)),MAX($A$1,A564)+1,0)</f>
        <v>0</v>
      </c>
      <c r="B565" s="57" t="s">
        <v>5871</v>
      </c>
      <c r="C565" s="85"/>
      <c r="D565" s="2">
        <v>564</v>
      </c>
      <c r="E565" s="2" t="e">
        <f t="shared" si="8"/>
        <v>#N/A</v>
      </c>
    </row>
    <row r="566" spans="1:5" ht="30" x14ac:dyDescent="0.25">
      <c r="A566">
        <f>IF(ISNUMBER(SEARCH('Сервопривода (газ-воздух)'!#REF!,B566)),MAX($A$1,A565)+1,0)</f>
        <v>0</v>
      </c>
      <c r="B566" s="57" t="s">
        <v>5872</v>
      </c>
      <c r="C566" s="85"/>
      <c r="D566" s="2">
        <v>565</v>
      </c>
      <c r="E566" s="2" t="e">
        <f t="shared" si="8"/>
        <v>#N/A</v>
      </c>
    </row>
    <row r="567" spans="1:5" ht="30" x14ac:dyDescent="0.25">
      <c r="A567">
        <f>IF(ISNUMBER(SEARCH('Сервопривода (газ-воздух)'!#REF!,B567)),MAX($A$1,A566)+1,0)</f>
        <v>0</v>
      </c>
      <c r="B567" s="57" t="s">
        <v>5873</v>
      </c>
      <c r="C567" s="85"/>
      <c r="D567" s="2">
        <v>566</v>
      </c>
      <c r="E567" s="2" t="e">
        <f t="shared" si="8"/>
        <v>#N/A</v>
      </c>
    </row>
    <row r="568" spans="1:5" ht="30" x14ac:dyDescent="0.25">
      <c r="A568">
        <f>IF(ISNUMBER(SEARCH('Сервопривода (газ-воздух)'!#REF!,B568)),MAX($A$1,A567)+1,0)</f>
        <v>0</v>
      </c>
      <c r="B568" s="57" t="s">
        <v>5874</v>
      </c>
      <c r="C568" s="85"/>
      <c r="D568" s="2">
        <v>567</v>
      </c>
      <c r="E568" s="2" t="e">
        <f t="shared" si="8"/>
        <v>#N/A</v>
      </c>
    </row>
    <row r="569" spans="1:5" ht="30" x14ac:dyDescent="0.25">
      <c r="A569">
        <f>IF(ISNUMBER(SEARCH('Сервопривода (газ-воздух)'!#REF!,B569)),MAX($A$1,A568)+1,0)</f>
        <v>0</v>
      </c>
      <c r="B569" s="57" t="s">
        <v>5875</v>
      </c>
      <c r="C569" s="85"/>
      <c r="D569" s="2">
        <v>568</v>
      </c>
      <c r="E569" s="2" t="e">
        <f t="shared" si="8"/>
        <v>#N/A</v>
      </c>
    </row>
    <row r="570" spans="1:5" ht="30" x14ac:dyDescent="0.25">
      <c r="A570">
        <f>IF(ISNUMBER(SEARCH('Сервопривода (газ-воздух)'!#REF!,B570)),MAX($A$1,A569)+1,0)</f>
        <v>0</v>
      </c>
      <c r="B570" s="57" t="s">
        <v>5876</v>
      </c>
      <c r="C570" s="85"/>
      <c r="D570" s="2">
        <v>569</v>
      </c>
      <c r="E570" s="2" t="e">
        <f t="shared" si="8"/>
        <v>#N/A</v>
      </c>
    </row>
    <row r="571" spans="1:5" ht="30" x14ac:dyDescent="0.25">
      <c r="A571">
        <f>IF(ISNUMBER(SEARCH('Сервопривода (газ-воздух)'!#REF!,B571)),MAX($A$1,A570)+1,0)</f>
        <v>0</v>
      </c>
      <c r="B571" s="57" t="s">
        <v>5877</v>
      </c>
      <c r="C571" s="85"/>
      <c r="D571" s="2">
        <v>570</v>
      </c>
      <c r="E571" s="2" t="e">
        <f t="shared" si="8"/>
        <v>#N/A</v>
      </c>
    </row>
    <row r="572" spans="1:5" ht="30" x14ac:dyDescent="0.25">
      <c r="A572">
        <f>IF(ISNUMBER(SEARCH('Сервопривода (газ-воздух)'!#REF!,B572)),MAX($A$1,A571)+1,0)</f>
        <v>0</v>
      </c>
      <c r="B572" s="57" t="s">
        <v>5878</v>
      </c>
      <c r="C572" s="85"/>
      <c r="D572" s="2">
        <v>571</v>
      </c>
      <c r="E572" s="2" t="e">
        <f t="shared" si="8"/>
        <v>#N/A</v>
      </c>
    </row>
    <row r="573" spans="1:5" ht="30" x14ac:dyDescent="0.25">
      <c r="A573">
        <f>IF(ISNUMBER(SEARCH('Сервопривода (газ-воздух)'!#REF!,B573)),MAX($A$1,A572)+1,0)</f>
        <v>0</v>
      </c>
      <c r="B573" s="57" t="s">
        <v>5879</v>
      </c>
      <c r="C573" s="85"/>
      <c r="D573" s="2">
        <v>572</v>
      </c>
      <c r="E573" s="2" t="e">
        <f t="shared" si="8"/>
        <v>#N/A</v>
      </c>
    </row>
    <row r="574" spans="1:5" ht="45" x14ac:dyDescent="0.25">
      <c r="A574">
        <f>IF(ISNUMBER(SEARCH('Сервопривода (газ-воздух)'!#REF!,B574)),MAX($A$1,A573)+1,0)</f>
        <v>0</v>
      </c>
      <c r="B574" s="57" t="s">
        <v>5880</v>
      </c>
      <c r="C574" s="85"/>
      <c r="D574" s="2">
        <v>573</v>
      </c>
      <c r="E574" s="2" t="e">
        <f t="shared" si="8"/>
        <v>#N/A</v>
      </c>
    </row>
    <row r="575" spans="1:5" ht="45" x14ac:dyDescent="0.25">
      <c r="A575">
        <f>IF(ISNUMBER(SEARCH('Сервопривода (газ-воздух)'!#REF!,B575)),MAX($A$1,A574)+1,0)</f>
        <v>0</v>
      </c>
      <c r="B575" s="57" t="s">
        <v>5881</v>
      </c>
      <c r="C575" s="85"/>
      <c r="D575" s="2">
        <v>574</v>
      </c>
      <c r="E575" s="2" t="e">
        <f t="shared" si="8"/>
        <v>#N/A</v>
      </c>
    </row>
    <row r="576" spans="1:5" ht="45" x14ac:dyDescent="0.25">
      <c r="A576">
        <f>IF(ISNUMBER(SEARCH('Сервопривода (газ-воздух)'!#REF!,B576)),MAX($A$1,A575)+1,0)</f>
        <v>0</v>
      </c>
      <c r="B576" s="57" t="s">
        <v>5882</v>
      </c>
      <c r="C576" s="85"/>
      <c r="D576" s="2">
        <v>575</v>
      </c>
      <c r="E576" s="2" t="e">
        <f t="shared" si="8"/>
        <v>#N/A</v>
      </c>
    </row>
    <row r="577" spans="1:5" ht="45" x14ac:dyDescent="0.25">
      <c r="A577">
        <f>IF(ISNUMBER(SEARCH('Сервопривода (газ-воздух)'!#REF!,B577)),MAX($A$1,A576)+1,0)</f>
        <v>0</v>
      </c>
      <c r="B577" s="57" t="s">
        <v>5883</v>
      </c>
      <c r="C577" s="85"/>
      <c r="D577" s="2">
        <v>576</v>
      </c>
      <c r="E577" s="2" t="e">
        <f t="shared" si="8"/>
        <v>#N/A</v>
      </c>
    </row>
    <row r="578" spans="1:5" ht="60" x14ac:dyDescent="0.25">
      <c r="A578">
        <f>IF(ISNUMBER(SEARCH('Сервопривода (газ-воздух)'!#REF!,B578)),MAX($A$1,A577)+1,0)</f>
        <v>0</v>
      </c>
      <c r="B578" s="57" t="s">
        <v>5884</v>
      </c>
      <c r="C578" s="85"/>
      <c r="D578" s="2">
        <v>577</v>
      </c>
      <c r="E578" s="2" t="e">
        <f t="shared" si="8"/>
        <v>#N/A</v>
      </c>
    </row>
    <row r="579" spans="1:5" ht="45" x14ac:dyDescent="0.25">
      <c r="A579">
        <f>IF(ISNUMBER(SEARCH('Сервопривода (газ-воздух)'!#REF!,B579)),MAX($A$1,A578)+1,0)</f>
        <v>0</v>
      </c>
      <c r="B579" s="57" t="s">
        <v>5885</v>
      </c>
      <c r="C579" s="85"/>
      <c r="D579" s="2">
        <v>578</v>
      </c>
      <c r="E579" s="2" t="e">
        <f t="shared" ref="E579:E642" si="9">VLOOKUP(D579,A:B,2,0)</f>
        <v>#N/A</v>
      </c>
    </row>
    <row r="580" spans="1:5" ht="45" x14ac:dyDescent="0.25">
      <c r="A580">
        <f>IF(ISNUMBER(SEARCH('Сервопривода (газ-воздух)'!#REF!,B580)),MAX($A$1,A579)+1,0)</f>
        <v>0</v>
      </c>
      <c r="B580" s="57" t="s">
        <v>5886</v>
      </c>
      <c r="C580" s="85"/>
      <c r="D580" s="2">
        <v>579</v>
      </c>
      <c r="E580" s="2" t="e">
        <f t="shared" si="9"/>
        <v>#N/A</v>
      </c>
    </row>
    <row r="581" spans="1:5" ht="45" x14ac:dyDescent="0.25">
      <c r="A581">
        <f>IF(ISNUMBER(SEARCH('Сервопривода (газ-воздух)'!#REF!,B581)),MAX($A$1,A580)+1,0)</f>
        <v>0</v>
      </c>
      <c r="B581" s="57" t="s">
        <v>5887</v>
      </c>
      <c r="C581" s="85"/>
      <c r="D581" s="2">
        <v>580</v>
      </c>
      <c r="E581" s="2" t="e">
        <f t="shared" si="9"/>
        <v>#N/A</v>
      </c>
    </row>
    <row r="582" spans="1:5" ht="45" x14ac:dyDescent="0.25">
      <c r="A582">
        <f>IF(ISNUMBER(SEARCH('Сервопривода (газ-воздух)'!#REF!,B582)),MAX($A$1,A581)+1,0)</f>
        <v>0</v>
      </c>
      <c r="B582" s="57" t="s">
        <v>5888</v>
      </c>
      <c r="C582" s="85"/>
      <c r="D582" s="2">
        <v>581</v>
      </c>
      <c r="E582" s="2" t="e">
        <f t="shared" si="9"/>
        <v>#N/A</v>
      </c>
    </row>
    <row r="583" spans="1:5" ht="45" x14ac:dyDescent="0.25">
      <c r="A583">
        <f>IF(ISNUMBER(SEARCH('Сервопривода (газ-воздух)'!#REF!,B583)),MAX($A$1,A582)+1,0)</f>
        <v>0</v>
      </c>
      <c r="B583" s="57" t="s">
        <v>5889</v>
      </c>
      <c r="C583" s="85"/>
      <c r="D583" s="2">
        <v>582</v>
      </c>
      <c r="E583" s="2" t="e">
        <f t="shared" si="9"/>
        <v>#N/A</v>
      </c>
    </row>
    <row r="584" spans="1:5" ht="45" x14ac:dyDescent="0.25">
      <c r="A584">
        <f>IF(ISNUMBER(SEARCH('Сервопривода (газ-воздух)'!#REF!,B584)),MAX($A$1,A583)+1,0)</f>
        <v>0</v>
      </c>
      <c r="B584" s="57" t="s">
        <v>5890</v>
      </c>
      <c r="C584" s="85"/>
      <c r="D584" s="2">
        <v>583</v>
      </c>
      <c r="E584" s="2" t="e">
        <f t="shared" si="9"/>
        <v>#N/A</v>
      </c>
    </row>
    <row r="585" spans="1:5" ht="45" x14ac:dyDescent="0.25">
      <c r="A585">
        <f>IF(ISNUMBER(SEARCH('Сервопривода (газ-воздух)'!#REF!,B585)),MAX($A$1,A584)+1,0)</f>
        <v>0</v>
      </c>
      <c r="B585" s="57" t="s">
        <v>5891</v>
      </c>
      <c r="C585" s="85"/>
      <c r="D585" s="2">
        <v>584</v>
      </c>
      <c r="E585" s="2" t="e">
        <f t="shared" si="9"/>
        <v>#N/A</v>
      </c>
    </row>
    <row r="586" spans="1:5" ht="45" x14ac:dyDescent="0.25">
      <c r="A586">
        <f>IF(ISNUMBER(SEARCH('Сервопривода (газ-воздух)'!#REF!,B586)),MAX($A$1,A585)+1,0)</f>
        <v>0</v>
      </c>
      <c r="B586" s="57" t="s">
        <v>5892</v>
      </c>
      <c r="C586" s="85"/>
      <c r="D586" s="2">
        <v>585</v>
      </c>
      <c r="E586" s="2" t="e">
        <f t="shared" si="9"/>
        <v>#N/A</v>
      </c>
    </row>
    <row r="587" spans="1:5" ht="45" x14ac:dyDescent="0.25">
      <c r="A587">
        <f>IF(ISNUMBER(SEARCH('Сервопривода (газ-воздух)'!#REF!,B587)),MAX($A$1,A586)+1,0)</f>
        <v>0</v>
      </c>
      <c r="B587" s="57" t="s">
        <v>5893</v>
      </c>
      <c r="C587" s="85"/>
      <c r="D587" s="2">
        <v>586</v>
      </c>
      <c r="E587" s="2" t="e">
        <f t="shared" si="9"/>
        <v>#N/A</v>
      </c>
    </row>
    <row r="588" spans="1:5" ht="45" x14ac:dyDescent="0.25">
      <c r="A588">
        <f>IF(ISNUMBER(SEARCH('Сервопривода (газ-воздух)'!#REF!,B588)),MAX($A$1,A587)+1,0)</f>
        <v>0</v>
      </c>
      <c r="B588" s="57" t="s">
        <v>5894</v>
      </c>
      <c r="C588" s="85"/>
      <c r="D588" s="2">
        <v>587</v>
      </c>
      <c r="E588" s="2" t="e">
        <f t="shared" si="9"/>
        <v>#N/A</v>
      </c>
    </row>
    <row r="589" spans="1:5" ht="45" x14ac:dyDescent="0.25">
      <c r="A589">
        <f>IF(ISNUMBER(SEARCH('Сервопривода (газ-воздух)'!#REF!,B589)),MAX($A$1,A588)+1,0)</f>
        <v>0</v>
      </c>
      <c r="B589" s="57" t="s">
        <v>5895</v>
      </c>
      <c r="C589" s="85"/>
      <c r="D589" s="2">
        <v>588</v>
      </c>
      <c r="E589" s="2" t="e">
        <f t="shared" si="9"/>
        <v>#N/A</v>
      </c>
    </row>
    <row r="590" spans="1:5" ht="45" x14ac:dyDescent="0.25">
      <c r="A590">
        <f>IF(ISNUMBER(SEARCH('Сервопривода (газ-воздух)'!#REF!,B590)),MAX($A$1,A589)+1,0)</f>
        <v>0</v>
      </c>
      <c r="B590" s="57" t="s">
        <v>5896</v>
      </c>
      <c r="C590" s="85"/>
      <c r="D590" s="2">
        <v>589</v>
      </c>
      <c r="E590" s="2" t="e">
        <f t="shared" si="9"/>
        <v>#N/A</v>
      </c>
    </row>
    <row r="591" spans="1:5" ht="45" x14ac:dyDescent="0.25">
      <c r="A591">
        <f>IF(ISNUMBER(SEARCH('Сервопривода (газ-воздух)'!#REF!,B591)),MAX($A$1,A590)+1,0)</f>
        <v>0</v>
      </c>
      <c r="B591" s="57" t="s">
        <v>5897</v>
      </c>
      <c r="C591" s="85"/>
      <c r="D591" s="2">
        <v>590</v>
      </c>
      <c r="E591" s="2" t="e">
        <f t="shared" si="9"/>
        <v>#N/A</v>
      </c>
    </row>
    <row r="592" spans="1:5" ht="45" x14ac:dyDescent="0.25">
      <c r="A592">
        <f>IF(ISNUMBER(SEARCH('Сервопривода (газ-воздух)'!#REF!,B592)),MAX($A$1,A591)+1,0)</f>
        <v>0</v>
      </c>
      <c r="B592" s="57" t="s">
        <v>5898</v>
      </c>
      <c r="C592" s="85"/>
      <c r="D592" s="2">
        <v>591</v>
      </c>
      <c r="E592" s="2" t="e">
        <f t="shared" si="9"/>
        <v>#N/A</v>
      </c>
    </row>
    <row r="593" spans="1:5" ht="45" x14ac:dyDescent="0.25">
      <c r="A593">
        <f>IF(ISNUMBER(SEARCH('Сервопривода (газ-воздух)'!#REF!,B593)),MAX($A$1,A592)+1,0)</f>
        <v>0</v>
      </c>
      <c r="B593" s="57" t="s">
        <v>5899</v>
      </c>
      <c r="C593" s="85"/>
      <c r="D593" s="2">
        <v>592</v>
      </c>
      <c r="E593" s="2" t="e">
        <f t="shared" si="9"/>
        <v>#N/A</v>
      </c>
    </row>
    <row r="594" spans="1:5" ht="45" x14ac:dyDescent="0.25">
      <c r="A594">
        <f>IF(ISNUMBER(SEARCH('Сервопривода (газ-воздух)'!#REF!,B594)),MAX($A$1,A593)+1,0)</f>
        <v>0</v>
      </c>
      <c r="B594" s="57" t="s">
        <v>5900</v>
      </c>
      <c r="C594" s="85"/>
      <c r="D594" s="2">
        <v>593</v>
      </c>
      <c r="E594" s="2" t="e">
        <f t="shared" si="9"/>
        <v>#N/A</v>
      </c>
    </row>
    <row r="595" spans="1:5" ht="45" x14ac:dyDescent="0.25">
      <c r="A595">
        <f>IF(ISNUMBER(SEARCH('Сервопривода (газ-воздух)'!#REF!,B595)),MAX($A$1,A594)+1,0)</f>
        <v>0</v>
      </c>
      <c r="B595" s="57" t="s">
        <v>5901</v>
      </c>
      <c r="C595" s="85"/>
      <c r="D595" s="2">
        <v>594</v>
      </c>
      <c r="E595" s="2" t="e">
        <f t="shared" si="9"/>
        <v>#N/A</v>
      </c>
    </row>
    <row r="596" spans="1:5" ht="45" x14ac:dyDescent="0.25">
      <c r="A596">
        <f>IF(ISNUMBER(SEARCH('Сервопривода (газ-воздух)'!#REF!,B596)),MAX($A$1,A595)+1,0)</f>
        <v>0</v>
      </c>
      <c r="B596" s="57" t="s">
        <v>5902</v>
      </c>
      <c r="C596" s="85"/>
      <c r="D596" s="2">
        <v>595</v>
      </c>
      <c r="E596" s="2" t="e">
        <f t="shared" si="9"/>
        <v>#N/A</v>
      </c>
    </row>
    <row r="597" spans="1:5" ht="45" x14ac:dyDescent="0.25">
      <c r="A597">
        <f>IF(ISNUMBER(SEARCH('Сервопривода (газ-воздух)'!#REF!,B597)),MAX($A$1,A596)+1,0)</f>
        <v>0</v>
      </c>
      <c r="B597" s="57" t="s">
        <v>5903</v>
      </c>
      <c r="C597" s="85"/>
      <c r="D597" s="2">
        <v>596</v>
      </c>
      <c r="E597" s="2" t="e">
        <f t="shared" si="9"/>
        <v>#N/A</v>
      </c>
    </row>
    <row r="598" spans="1:5" ht="45" x14ac:dyDescent="0.25">
      <c r="A598">
        <f>IF(ISNUMBER(SEARCH('Сервопривода (газ-воздух)'!#REF!,B598)),MAX($A$1,A597)+1,0)</f>
        <v>0</v>
      </c>
      <c r="B598" s="57" t="s">
        <v>5904</v>
      </c>
      <c r="C598" s="85"/>
      <c r="D598" s="2">
        <v>597</v>
      </c>
      <c r="E598" s="2" t="e">
        <f t="shared" si="9"/>
        <v>#N/A</v>
      </c>
    </row>
    <row r="599" spans="1:5" ht="45" x14ac:dyDescent="0.25">
      <c r="A599">
        <f>IF(ISNUMBER(SEARCH('Сервопривода (газ-воздух)'!#REF!,B599)),MAX($A$1,A598)+1,0)</f>
        <v>0</v>
      </c>
      <c r="B599" s="57" t="s">
        <v>5905</v>
      </c>
      <c r="C599" s="85"/>
      <c r="D599" s="2">
        <v>598</v>
      </c>
      <c r="E599" s="2" t="e">
        <f t="shared" si="9"/>
        <v>#N/A</v>
      </c>
    </row>
    <row r="600" spans="1:5" ht="45" x14ac:dyDescent="0.25">
      <c r="A600">
        <f>IF(ISNUMBER(SEARCH('Сервопривода (газ-воздух)'!#REF!,B600)),MAX($A$1,A599)+1,0)</f>
        <v>0</v>
      </c>
      <c r="B600" s="57" t="s">
        <v>5906</v>
      </c>
      <c r="C600" s="85"/>
      <c r="D600" s="2">
        <v>599</v>
      </c>
      <c r="E600" s="2" t="e">
        <f t="shared" si="9"/>
        <v>#N/A</v>
      </c>
    </row>
    <row r="601" spans="1:5" ht="45" x14ac:dyDescent="0.25">
      <c r="A601">
        <f>IF(ISNUMBER(SEARCH('Сервопривода (газ-воздух)'!#REF!,B601)),MAX($A$1,A600)+1,0)</f>
        <v>0</v>
      </c>
      <c r="B601" s="57" t="s">
        <v>5907</v>
      </c>
      <c r="C601" s="85"/>
      <c r="D601" s="2">
        <v>600</v>
      </c>
      <c r="E601" s="2" t="e">
        <f t="shared" si="9"/>
        <v>#N/A</v>
      </c>
    </row>
    <row r="602" spans="1:5" ht="60" x14ac:dyDescent="0.25">
      <c r="A602">
        <f>IF(ISNUMBER(SEARCH('Сервопривода (газ-воздух)'!#REF!,B602)),MAX($A$1,A601)+1,0)</f>
        <v>0</v>
      </c>
      <c r="B602" s="57" t="s">
        <v>5908</v>
      </c>
      <c r="C602" s="85"/>
      <c r="D602" s="2">
        <v>601</v>
      </c>
      <c r="E602" s="2" t="e">
        <f t="shared" si="9"/>
        <v>#N/A</v>
      </c>
    </row>
    <row r="603" spans="1:5" ht="45" x14ac:dyDescent="0.25">
      <c r="A603">
        <f>IF(ISNUMBER(SEARCH('Сервопривода (газ-воздух)'!#REF!,B603)),MAX($A$1,A602)+1,0)</f>
        <v>0</v>
      </c>
      <c r="B603" s="57" t="s">
        <v>5909</v>
      </c>
      <c r="C603" s="85"/>
      <c r="D603" s="2">
        <v>602</v>
      </c>
      <c r="E603" s="2" t="e">
        <f t="shared" si="9"/>
        <v>#N/A</v>
      </c>
    </row>
    <row r="604" spans="1:5" ht="60" x14ac:dyDescent="0.25">
      <c r="A604">
        <f>IF(ISNUMBER(SEARCH('Сервопривода (газ-воздух)'!#REF!,B604)),MAX($A$1,A603)+1,0)</f>
        <v>0</v>
      </c>
      <c r="B604" s="57" t="s">
        <v>5910</v>
      </c>
      <c r="C604" s="85"/>
      <c r="D604" s="2">
        <v>603</v>
      </c>
      <c r="E604" s="2" t="e">
        <f t="shared" si="9"/>
        <v>#N/A</v>
      </c>
    </row>
    <row r="605" spans="1:5" ht="60" x14ac:dyDescent="0.25">
      <c r="A605">
        <f>IF(ISNUMBER(SEARCH('Сервопривода (газ-воздух)'!#REF!,B605)),MAX($A$1,A604)+1,0)</f>
        <v>0</v>
      </c>
      <c r="B605" s="57" t="s">
        <v>5911</v>
      </c>
      <c r="C605" s="85"/>
      <c r="D605" s="2">
        <v>604</v>
      </c>
      <c r="E605" s="2" t="e">
        <f t="shared" si="9"/>
        <v>#N/A</v>
      </c>
    </row>
    <row r="606" spans="1:5" ht="45" x14ac:dyDescent="0.25">
      <c r="A606">
        <f>IF(ISNUMBER(SEARCH('Сервопривода (газ-воздух)'!#REF!,B606)),MAX($A$1,A605)+1,0)</f>
        <v>0</v>
      </c>
      <c r="B606" s="57" t="s">
        <v>5912</v>
      </c>
      <c r="C606" s="85"/>
      <c r="D606" s="2">
        <v>605</v>
      </c>
      <c r="E606" s="2" t="e">
        <f t="shared" si="9"/>
        <v>#N/A</v>
      </c>
    </row>
    <row r="607" spans="1:5" ht="45" x14ac:dyDescent="0.25">
      <c r="A607">
        <f>IF(ISNUMBER(SEARCH('Сервопривода (газ-воздух)'!#REF!,B607)),MAX($A$1,A606)+1,0)</f>
        <v>0</v>
      </c>
      <c r="B607" s="57" t="s">
        <v>5913</v>
      </c>
      <c r="C607" s="85"/>
      <c r="D607" s="2">
        <v>606</v>
      </c>
      <c r="E607" s="2" t="e">
        <f t="shared" si="9"/>
        <v>#N/A</v>
      </c>
    </row>
    <row r="608" spans="1:5" ht="45" x14ac:dyDescent="0.25">
      <c r="A608">
        <f>IF(ISNUMBER(SEARCH('Сервопривода (газ-воздух)'!#REF!,B608)),MAX($A$1,A607)+1,0)</f>
        <v>0</v>
      </c>
      <c r="B608" s="57" t="s">
        <v>5914</v>
      </c>
      <c r="C608" s="85"/>
      <c r="D608" s="2">
        <v>607</v>
      </c>
      <c r="E608" s="2" t="e">
        <f t="shared" si="9"/>
        <v>#N/A</v>
      </c>
    </row>
    <row r="609" spans="1:5" ht="45" x14ac:dyDescent="0.25">
      <c r="A609">
        <f>IF(ISNUMBER(SEARCH('Сервопривода (газ-воздух)'!#REF!,B609)),MAX($A$1,A608)+1,0)</f>
        <v>0</v>
      </c>
      <c r="B609" s="57" t="s">
        <v>5915</v>
      </c>
      <c r="C609" s="85"/>
      <c r="D609" s="2">
        <v>608</v>
      </c>
      <c r="E609" s="2" t="e">
        <f t="shared" si="9"/>
        <v>#N/A</v>
      </c>
    </row>
    <row r="610" spans="1:5" ht="45" x14ac:dyDescent="0.25">
      <c r="A610">
        <f>IF(ISNUMBER(SEARCH('Сервопривода (газ-воздух)'!#REF!,B610)),MAX($A$1,A609)+1,0)</f>
        <v>0</v>
      </c>
      <c r="B610" s="57" t="s">
        <v>5916</v>
      </c>
      <c r="C610" s="85"/>
      <c r="D610" s="2">
        <v>609</v>
      </c>
      <c r="E610" s="2" t="e">
        <f t="shared" si="9"/>
        <v>#N/A</v>
      </c>
    </row>
    <row r="611" spans="1:5" ht="45" x14ac:dyDescent="0.25">
      <c r="A611">
        <f>IF(ISNUMBER(SEARCH('Сервопривода (газ-воздух)'!#REF!,B611)),MAX($A$1,A610)+1,0)</f>
        <v>0</v>
      </c>
      <c r="B611" s="57" t="s">
        <v>5917</v>
      </c>
      <c r="C611" s="85"/>
      <c r="D611" s="2">
        <v>610</v>
      </c>
      <c r="E611" s="2" t="e">
        <f t="shared" si="9"/>
        <v>#N/A</v>
      </c>
    </row>
    <row r="612" spans="1:5" ht="45" x14ac:dyDescent="0.25">
      <c r="A612">
        <f>IF(ISNUMBER(SEARCH('Сервопривода (газ-воздух)'!#REF!,B612)),MAX($A$1,A611)+1,0)</f>
        <v>0</v>
      </c>
      <c r="B612" s="57" t="s">
        <v>5918</v>
      </c>
      <c r="C612" s="85"/>
      <c r="D612" s="2">
        <v>611</v>
      </c>
      <c r="E612" s="2" t="e">
        <f t="shared" si="9"/>
        <v>#N/A</v>
      </c>
    </row>
    <row r="613" spans="1:5" ht="45" x14ac:dyDescent="0.25">
      <c r="A613">
        <f>IF(ISNUMBER(SEARCH('Сервопривода (газ-воздух)'!#REF!,B613)),MAX($A$1,A612)+1,0)</f>
        <v>0</v>
      </c>
      <c r="B613" s="57" t="s">
        <v>5919</v>
      </c>
      <c r="C613" s="85"/>
      <c r="D613" s="2">
        <v>612</v>
      </c>
      <c r="E613" s="2" t="e">
        <f t="shared" si="9"/>
        <v>#N/A</v>
      </c>
    </row>
    <row r="614" spans="1:5" ht="45" x14ac:dyDescent="0.25">
      <c r="A614">
        <f>IF(ISNUMBER(SEARCH('Сервопривода (газ-воздух)'!#REF!,B614)),MAX($A$1,A613)+1,0)</f>
        <v>0</v>
      </c>
      <c r="B614" s="57" t="s">
        <v>5920</v>
      </c>
      <c r="C614" s="85"/>
      <c r="D614" s="2">
        <v>613</v>
      </c>
      <c r="E614" s="2" t="e">
        <f t="shared" si="9"/>
        <v>#N/A</v>
      </c>
    </row>
    <row r="615" spans="1:5" ht="45" x14ac:dyDescent="0.25">
      <c r="A615">
        <f>IF(ISNUMBER(SEARCH('Сервопривода (газ-воздух)'!#REF!,B615)),MAX($A$1,A614)+1,0)</f>
        <v>0</v>
      </c>
      <c r="B615" s="57" t="s">
        <v>5921</v>
      </c>
      <c r="C615" s="85"/>
      <c r="D615" s="2">
        <v>614</v>
      </c>
      <c r="E615" s="2" t="e">
        <f t="shared" si="9"/>
        <v>#N/A</v>
      </c>
    </row>
    <row r="616" spans="1:5" ht="45" x14ac:dyDescent="0.25">
      <c r="A616">
        <f>IF(ISNUMBER(SEARCH('Сервопривода (газ-воздух)'!#REF!,B616)),MAX($A$1,A615)+1,0)</f>
        <v>0</v>
      </c>
      <c r="B616" s="57" t="s">
        <v>5922</v>
      </c>
      <c r="C616" s="85"/>
      <c r="D616" s="2">
        <v>615</v>
      </c>
      <c r="E616" s="2" t="e">
        <f t="shared" si="9"/>
        <v>#N/A</v>
      </c>
    </row>
    <row r="617" spans="1:5" ht="45" x14ac:dyDescent="0.25">
      <c r="A617">
        <f>IF(ISNUMBER(SEARCH('Сервопривода (газ-воздух)'!#REF!,B617)),MAX($A$1,A616)+1,0)</f>
        <v>0</v>
      </c>
      <c r="B617" s="57" t="s">
        <v>5923</v>
      </c>
      <c r="C617" s="85"/>
      <c r="D617" s="2">
        <v>616</v>
      </c>
      <c r="E617" s="2" t="e">
        <f t="shared" si="9"/>
        <v>#N/A</v>
      </c>
    </row>
    <row r="618" spans="1:5" ht="45" x14ac:dyDescent="0.25">
      <c r="A618">
        <f>IF(ISNUMBER(SEARCH('Сервопривода (газ-воздух)'!#REF!,B618)),MAX($A$1,A617)+1,0)</f>
        <v>0</v>
      </c>
      <c r="B618" s="57" t="s">
        <v>5924</v>
      </c>
      <c r="C618" s="85"/>
      <c r="D618" s="2">
        <v>617</v>
      </c>
      <c r="E618" s="2" t="e">
        <f t="shared" si="9"/>
        <v>#N/A</v>
      </c>
    </row>
    <row r="619" spans="1:5" ht="60" x14ac:dyDescent="0.25">
      <c r="A619">
        <f>IF(ISNUMBER(SEARCH('Сервопривода (газ-воздух)'!#REF!,B619)),MAX($A$1,A618)+1,0)</f>
        <v>0</v>
      </c>
      <c r="B619" s="57" t="s">
        <v>5925</v>
      </c>
      <c r="C619" s="85"/>
      <c r="D619" s="2">
        <v>618</v>
      </c>
      <c r="E619" s="2" t="e">
        <f t="shared" si="9"/>
        <v>#N/A</v>
      </c>
    </row>
    <row r="620" spans="1:5" ht="45" x14ac:dyDescent="0.25">
      <c r="A620">
        <f>IF(ISNUMBER(SEARCH('Сервопривода (газ-воздух)'!#REF!,B620)),MAX($A$1,A619)+1,0)</f>
        <v>0</v>
      </c>
      <c r="B620" s="57" t="s">
        <v>5926</v>
      </c>
      <c r="C620" s="85"/>
      <c r="D620" s="2">
        <v>619</v>
      </c>
      <c r="E620" s="2" t="e">
        <f t="shared" si="9"/>
        <v>#N/A</v>
      </c>
    </row>
    <row r="621" spans="1:5" ht="45" x14ac:dyDescent="0.25">
      <c r="A621">
        <f>IF(ISNUMBER(SEARCH('Сервопривода (газ-воздух)'!#REF!,B621)),MAX($A$1,A620)+1,0)</f>
        <v>0</v>
      </c>
      <c r="B621" s="57" t="s">
        <v>5927</v>
      </c>
      <c r="C621" s="85"/>
      <c r="D621" s="2">
        <v>620</v>
      </c>
      <c r="E621" s="2" t="e">
        <f t="shared" si="9"/>
        <v>#N/A</v>
      </c>
    </row>
    <row r="622" spans="1:5" ht="45" x14ac:dyDescent="0.25">
      <c r="A622">
        <f>IF(ISNUMBER(SEARCH('Сервопривода (газ-воздух)'!#REF!,B622)),MAX($A$1,A621)+1,0)</f>
        <v>0</v>
      </c>
      <c r="B622" s="57" t="s">
        <v>5928</v>
      </c>
      <c r="C622" s="85"/>
      <c r="D622" s="2">
        <v>621</v>
      </c>
      <c r="E622" s="2" t="e">
        <f t="shared" si="9"/>
        <v>#N/A</v>
      </c>
    </row>
    <row r="623" spans="1:5" ht="45" x14ac:dyDescent="0.25">
      <c r="A623">
        <f>IF(ISNUMBER(SEARCH('Сервопривода (газ-воздух)'!#REF!,B623)),MAX($A$1,A622)+1,0)</f>
        <v>0</v>
      </c>
      <c r="B623" s="57" t="s">
        <v>5929</v>
      </c>
      <c r="C623" s="85"/>
      <c r="D623" s="2">
        <v>622</v>
      </c>
      <c r="E623" s="2" t="e">
        <f t="shared" si="9"/>
        <v>#N/A</v>
      </c>
    </row>
    <row r="624" spans="1:5" ht="60" x14ac:dyDescent="0.25">
      <c r="A624">
        <f>IF(ISNUMBER(SEARCH('Сервопривода (газ-воздух)'!#REF!,B624)),MAX($A$1,A623)+1,0)</f>
        <v>0</v>
      </c>
      <c r="B624" s="57" t="s">
        <v>5930</v>
      </c>
      <c r="C624" s="85"/>
      <c r="D624" s="2">
        <v>623</v>
      </c>
      <c r="E624" s="2" t="e">
        <f t="shared" si="9"/>
        <v>#N/A</v>
      </c>
    </row>
    <row r="625" spans="1:5" ht="45" x14ac:dyDescent="0.25">
      <c r="A625">
        <f>IF(ISNUMBER(SEARCH('Сервопривода (газ-воздух)'!#REF!,B625)),MAX($A$1,A624)+1,0)</f>
        <v>0</v>
      </c>
      <c r="B625" s="57" t="s">
        <v>5931</v>
      </c>
      <c r="C625" s="85"/>
      <c r="D625" s="2">
        <v>624</v>
      </c>
      <c r="E625" s="2" t="e">
        <f t="shared" si="9"/>
        <v>#N/A</v>
      </c>
    </row>
    <row r="626" spans="1:5" ht="45" x14ac:dyDescent="0.25">
      <c r="A626">
        <f>IF(ISNUMBER(SEARCH('Сервопривода (газ-воздух)'!#REF!,B626)),MAX($A$1,A625)+1,0)</f>
        <v>0</v>
      </c>
      <c r="B626" s="57" t="s">
        <v>5932</v>
      </c>
      <c r="C626" s="85"/>
      <c r="D626" s="2">
        <v>625</v>
      </c>
      <c r="E626" s="2" t="e">
        <f t="shared" si="9"/>
        <v>#N/A</v>
      </c>
    </row>
    <row r="627" spans="1:5" ht="45" x14ac:dyDescent="0.25">
      <c r="A627">
        <f>IF(ISNUMBER(SEARCH('Сервопривода (газ-воздух)'!#REF!,B627)),MAX($A$1,A626)+1,0)</f>
        <v>0</v>
      </c>
      <c r="B627" s="57" t="s">
        <v>5933</v>
      </c>
      <c r="C627" s="85"/>
      <c r="D627" s="2">
        <v>626</v>
      </c>
      <c r="E627" s="2" t="e">
        <f t="shared" si="9"/>
        <v>#N/A</v>
      </c>
    </row>
    <row r="628" spans="1:5" ht="45" x14ac:dyDescent="0.25">
      <c r="A628">
        <f>IF(ISNUMBER(SEARCH('Сервопривода (газ-воздух)'!#REF!,B628)),MAX($A$1,A627)+1,0)</f>
        <v>0</v>
      </c>
      <c r="B628" s="57" t="s">
        <v>5934</v>
      </c>
      <c r="C628" s="85"/>
      <c r="D628" s="2">
        <v>627</v>
      </c>
      <c r="E628" s="2" t="e">
        <f t="shared" si="9"/>
        <v>#N/A</v>
      </c>
    </row>
    <row r="629" spans="1:5" ht="45" x14ac:dyDescent="0.25">
      <c r="A629">
        <f>IF(ISNUMBER(SEARCH('Сервопривода (газ-воздух)'!#REF!,B629)),MAX($A$1,A628)+1,0)</f>
        <v>0</v>
      </c>
      <c r="B629" s="57" t="s">
        <v>5935</v>
      </c>
      <c r="C629" s="85"/>
      <c r="D629" s="2">
        <v>628</v>
      </c>
      <c r="E629" s="2" t="e">
        <f t="shared" si="9"/>
        <v>#N/A</v>
      </c>
    </row>
    <row r="630" spans="1:5" ht="60" x14ac:dyDescent="0.25">
      <c r="A630">
        <f>IF(ISNUMBER(SEARCH('Сервопривода (газ-воздух)'!#REF!,B630)),MAX($A$1,A629)+1,0)</f>
        <v>0</v>
      </c>
      <c r="B630" s="57" t="s">
        <v>5936</v>
      </c>
      <c r="C630" s="85"/>
      <c r="D630" s="2">
        <v>629</v>
      </c>
      <c r="E630" s="2" t="e">
        <f t="shared" si="9"/>
        <v>#N/A</v>
      </c>
    </row>
    <row r="631" spans="1:5" ht="60" x14ac:dyDescent="0.25">
      <c r="A631">
        <f>IF(ISNUMBER(SEARCH('Сервопривода (газ-воздух)'!#REF!,B631)),MAX($A$1,A630)+1,0)</f>
        <v>0</v>
      </c>
      <c r="B631" s="57" t="s">
        <v>5937</v>
      </c>
      <c r="C631" s="85"/>
      <c r="D631" s="2">
        <v>630</v>
      </c>
      <c r="E631" s="2" t="e">
        <f t="shared" si="9"/>
        <v>#N/A</v>
      </c>
    </row>
    <row r="632" spans="1:5" ht="45" x14ac:dyDescent="0.25">
      <c r="A632">
        <f>IF(ISNUMBER(SEARCH('Сервопривода (газ-воздух)'!#REF!,B632)),MAX($A$1,A631)+1,0)</f>
        <v>0</v>
      </c>
      <c r="B632" s="57" t="s">
        <v>5938</v>
      </c>
      <c r="C632" s="85"/>
      <c r="D632" s="2">
        <v>631</v>
      </c>
      <c r="E632" s="2" t="e">
        <f t="shared" si="9"/>
        <v>#N/A</v>
      </c>
    </row>
    <row r="633" spans="1:5" ht="45" x14ac:dyDescent="0.25">
      <c r="A633">
        <f>IF(ISNUMBER(SEARCH('Сервопривода (газ-воздух)'!#REF!,B633)),MAX($A$1,A632)+1,0)</f>
        <v>0</v>
      </c>
      <c r="B633" s="57" t="s">
        <v>5939</v>
      </c>
      <c r="C633" s="85"/>
      <c r="D633" s="2">
        <v>632</v>
      </c>
      <c r="E633" s="2" t="e">
        <f t="shared" si="9"/>
        <v>#N/A</v>
      </c>
    </row>
    <row r="634" spans="1:5" ht="45" x14ac:dyDescent="0.25">
      <c r="A634">
        <f>IF(ISNUMBER(SEARCH('Сервопривода (газ-воздух)'!#REF!,B634)),MAX($A$1,A633)+1,0)</f>
        <v>0</v>
      </c>
      <c r="B634" s="57" t="s">
        <v>5940</v>
      </c>
      <c r="C634" s="85"/>
      <c r="D634" s="2">
        <v>633</v>
      </c>
      <c r="E634" s="2" t="e">
        <f t="shared" si="9"/>
        <v>#N/A</v>
      </c>
    </row>
    <row r="635" spans="1:5" ht="60" x14ac:dyDescent="0.25">
      <c r="A635">
        <f>IF(ISNUMBER(SEARCH('Сервопривода (газ-воздух)'!#REF!,B635)),MAX($A$1,A634)+1,0)</f>
        <v>0</v>
      </c>
      <c r="B635" s="57" t="s">
        <v>5941</v>
      </c>
      <c r="C635" s="85"/>
      <c r="D635" s="2">
        <v>634</v>
      </c>
      <c r="E635" s="2" t="e">
        <f t="shared" si="9"/>
        <v>#N/A</v>
      </c>
    </row>
    <row r="636" spans="1:5" ht="45" x14ac:dyDescent="0.25">
      <c r="A636">
        <f>IF(ISNUMBER(SEARCH('Сервопривода (газ-воздух)'!#REF!,B636)),MAX($A$1,A635)+1,0)</f>
        <v>0</v>
      </c>
      <c r="B636" s="57" t="s">
        <v>5942</v>
      </c>
      <c r="C636" s="85"/>
      <c r="D636" s="2">
        <v>635</v>
      </c>
      <c r="E636" s="2" t="e">
        <f t="shared" si="9"/>
        <v>#N/A</v>
      </c>
    </row>
    <row r="637" spans="1:5" ht="45" x14ac:dyDescent="0.25">
      <c r="A637">
        <f>IF(ISNUMBER(SEARCH('Сервопривода (газ-воздух)'!#REF!,B637)),MAX($A$1,A636)+1,0)</f>
        <v>0</v>
      </c>
      <c r="B637" s="57" t="s">
        <v>5943</v>
      </c>
      <c r="C637" s="85"/>
      <c r="D637" s="2">
        <v>636</v>
      </c>
      <c r="E637" s="2" t="e">
        <f t="shared" si="9"/>
        <v>#N/A</v>
      </c>
    </row>
    <row r="638" spans="1:5" ht="45" x14ac:dyDescent="0.25">
      <c r="A638">
        <f>IF(ISNUMBER(SEARCH('Сервопривода (газ-воздух)'!#REF!,B638)),MAX($A$1,A637)+1,0)</f>
        <v>0</v>
      </c>
      <c r="B638" s="57" t="s">
        <v>5944</v>
      </c>
      <c r="C638" s="85"/>
      <c r="D638" s="2">
        <v>637</v>
      </c>
      <c r="E638" s="2" t="e">
        <f t="shared" si="9"/>
        <v>#N/A</v>
      </c>
    </row>
    <row r="639" spans="1:5" ht="45" x14ac:dyDescent="0.25">
      <c r="A639">
        <f>IF(ISNUMBER(SEARCH('Сервопривода (газ-воздух)'!#REF!,B639)),MAX($A$1,A638)+1,0)</f>
        <v>0</v>
      </c>
      <c r="B639" s="57" t="s">
        <v>5945</v>
      </c>
      <c r="C639" s="85"/>
      <c r="D639" s="2">
        <v>638</v>
      </c>
      <c r="E639" s="2" t="e">
        <f t="shared" si="9"/>
        <v>#N/A</v>
      </c>
    </row>
    <row r="640" spans="1:5" ht="60" x14ac:dyDescent="0.25">
      <c r="A640">
        <f>IF(ISNUMBER(SEARCH('Сервопривода (газ-воздух)'!#REF!,B640)),MAX($A$1,A639)+1,0)</f>
        <v>0</v>
      </c>
      <c r="B640" s="57" t="s">
        <v>5946</v>
      </c>
      <c r="C640" s="85"/>
      <c r="D640" s="2">
        <v>639</v>
      </c>
      <c r="E640" s="2" t="e">
        <f t="shared" si="9"/>
        <v>#N/A</v>
      </c>
    </row>
    <row r="641" spans="1:5" ht="45" x14ac:dyDescent="0.25">
      <c r="A641">
        <f>IF(ISNUMBER(SEARCH('Сервопривода (газ-воздух)'!#REF!,B641)),MAX($A$1,A640)+1,0)</f>
        <v>0</v>
      </c>
      <c r="B641" s="57" t="s">
        <v>5947</v>
      </c>
      <c r="C641" s="85"/>
      <c r="D641" s="2">
        <v>640</v>
      </c>
      <c r="E641" s="2" t="e">
        <f t="shared" si="9"/>
        <v>#N/A</v>
      </c>
    </row>
    <row r="642" spans="1:5" ht="45" x14ac:dyDescent="0.25">
      <c r="A642">
        <f>IF(ISNUMBER(SEARCH('Сервопривода (газ-воздух)'!#REF!,B642)),MAX($A$1,A641)+1,0)</f>
        <v>0</v>
      </c>
      <c r="B642" s="57" t="s">
        <v>5948</v>
      </c>
      <c r="C642" s="85"/>
      <c r="D642" s="2">
        <v>641</v>
      </c>
      <c r="E642" s="2" t="e">
        <f t="shared" si="9"/>
        <v>#N/A</v>
      </c>
    </row>
    <row r="643" spans="1:5" ht="45" x14ac:dyDescent="0.25">
      <c r="A643">
        <f>IF(ISNUMBER(SEARCH('Сервопривода (газ-воздух)'!#REF!,B643)),MAX($A$1,A642)+1,0)</f>
        <v>0</v>
      </c>
      <c r="B643" s="57" t="s">
        <v>5949</v>
      </c>
      <c r="C643" s="85"/>
      <c r="D643" s="2">
        <v>642</v>
      </c>
      <c r="E643" s="2" t="e">
        <f t="shared" ref="E643:E706" si="10">VLOOKUP(D643,A:B,2,0)</f>
        <v>#N/A</v>
      </c>
    </row>
    <row r="644" spans="1:5" ht="45" x14ac:dyDescent="0.25">
      <c r="A644">
        <f>IF(ISNUMBER(SEARCH('Сервопривода (газ-воздух)'!#REF!,B644)),MAX($A$1,A643)+1,0)</f>
        <v>0</v>
      </c>
      <c r="B644" s="57" t="s">
        <v>5950</v>
      </c>
      <c r="C644" s="85"/>
      <c r="D644" s="2">
        <v>643</v>
      </c>
      <c r="E644" s="2" t="e">
        <f t="shared" si="10"/>
        <v>#N/A</v>
      </c>
    </row>
    <row r="645" spans="1:5" ht="45" x14ac:dyDescent="0.25">
      <c r="A645">
        <f>IF(ISNUMBER(SEARCH('Сервопривода (газ-воздух)'!#REF!,B645)),MAX($A$1,A644)+1,0)</f>
        <v>0</v>
      </c>
      <c r="B645" s="57" t="s">
        <v>5951</v>
      </c>
      <c r="C645" s="85"/>
      <c r="D645" s="2">
        <v>644</v>
      </c>
      <c r="E645" s="2" t="e">
        <f t="shared" si="10"/>
        <v>#N/A</v>
      </c>
    </row>
    <row r="646" spans="1:5" ht="45" x14ac:dyDescent="0.25">
      <c r="A646">
        <f>IF(ISNUMBER(SEARCH('Сервопривода (газ-воздух)'!#REF!,B646)),MAX($A$1,A645)+1,0)</f>
        <v>0</v>
      </c>
      <c r="B646" s="57" t="s">
        <v>5952</v>
      </c>
      <c r="C646" s="85"/>
      <c r="D646" s="2">
        <v>645</v>
      </c>
      <c r="E646" s="2" t="e">
        <f t="shared" si="10"/>
        <v>#N/A</v>
      </c>
    </row>
    <row r="647" spans="1:5" ht="45" x14ac:dyDescent="0.25">
      <c r="A647">
        <f>IF(ISNUMBER(SEARCH('Сервопривода (газ-воздух)'!#REF!,B647)),MAX($A$1,A646)+1,0)</f>
        <v>0</v>
      </c>
      <c r="B647" s="57" t="s">
        <v>5953</v>
      </c>
      <c r="C647" s="85"/>
      <c r="D647" s="2">
        <v>646</v>
      </c>
      <c r="E647" s="2" t="e">
        <f t="shared" si="10"/>
        <v>#N/A</v>
      </c>
    </row>
    <row r="648" spans="1:5" ht="45" x14ac:dyDescent="0.25">
      <c r="A648">
        <f>IF(ISNUMBER(SEARCH('Сервопривода (газ-воздух)'!#REF!,B648)),MAX($A$1,A647)+1,0)</f>
        <v>0</v>
      </c>
      <c r="B648" s="57" t="s">
        <v>5954</v>
      </c>
      <c r="C648" s="85"/>
      <c r="D648" s="2">
        <v>647</v>
      </c>
      <c r="E648" s="2" t="e">
        <f t="shared" si="10"/>
        <v>#N/A</v>
      </c>
    </row>
    <row r="649" spans="1:5" ht="45" x14ac:dyDescent="0.25">
      <c r="A649">
        <f>IF(ISNUMBER(SEARCH('Сервопривода (газ-воздух)'!#REF!,B649)),MAX($A$1,A648)+1,0)</f>
        <v>0</v>
      </c>
      <c r="B649" s="57" t="s">
        <v>5955</v>
      </c>
      <c r="C649" s="85"/>
      <c r="D649" s="2">
        <v>648</v>
      </c>
      <c r="E649" s="2" t="e">
        <f t="shared" si="10"/>
        <v>#N/A</v>
      </c>
    </row>
    <row r="650" spans="1:5" ht="45" x14ac:dyDescent="0.25">
      <c r="A650">
        <f>IF(ISNUMBER(SEARCH('Сервопривода (газ-воздух)'!#REF!,B650)),MAX($A$1,A649)+1,0)</f>
        <v>0</v>
      </c>
      <c r="B650" s="57" t="s">
        <v>5956</v>
      </c>
      <c r="C650" s="85"/>
      <c r="D650" s="2">
        <v>649</v>
      </c>
      <c r="E650" s="2" t="e">
        <f t="shared" si="10"/>
        <v>#N/A</v>
      </c>
    </row>
    <row r="651" spans="1:5" ht="45" x14ac:dyDescent="0.25">
      <c r="A651">
        <f>IF(ISNUMBER(SEARCH('Сервопривода (газ-воздух)'!#REF!,B651)),MAX($A$1,A650)+1,0)</f>
        <v>0</v>
      </c>
      <c r="B651" s="57" t="s">
        <v>5957</v>
      </c>
      <c r="C651" s="85"/>
      <c r="D651" s="2">
        <v>650</v>
      </c>
      <c r="E651" s="2" t="e">
        <f t="shared" si="10"/>
        <v>#N/A</v>
      </c>
    </row>
    <row r="652" spans="1:5" ht="45" x14ac:dyDescent="0.25">
      <c r="A652">
        <f>IF(ISNUMBER(SEARCH('Сервопривода (газ-воздух)'!#REF!,B652)),MAX($A$1,A651)+1,0)</f>
        <v>0</v>
      </c>
      <c r="B652" s="57" t="s">
        <v>5958</v>
      </c>
      <c r="C652" s="85"/>
      <c r="D652" s="2">
        <v>651</v>
      </c>
      <c r="E652" s="2" t="e">
        <f t="shared" si="10"/>
        <v>#N/A</v>
      </c>
    </row>
    <row r="653" spans="1:5" ht="45" x14ac:dyDescent="0.25">
      <c r="A653">
        <f>IF(ISNUMBER(SEARCH('Сервопривода (газ-воздух)'!#REF!,B653)),MAX($A$1,A652)+1,0)</f>
        <v>0</v>
      </c>
      <c r="B653" s="57" t="s">
        <v>5959</v>
      </c>
      <c r="C653" s="85"/>
      <c r="D653" s="2">
        <v>652</v>
      </c>
      <c r="E653" s="2" t="e">
        <f t="shared" si="10"/>
        <v>#N/A</v>
      </c>
    </row>
    <row r="654" spans="1:5" ht="45" x14ac:dyDescent="0.25">
      <c r="A654">
        <f>IF(ISNUMBER(SEARCH('Сервопривода (газ-воздух)'!#REF!,B654)),MAX($A$1,A653)+1,0)</f>
        <v>0</v>
      </c>
      <c r="B654" s="57" t="s">
        <v>5960</v>
      </c>
      <c r="C654" s="85"/>
      <c r="D654" s="2">
        <v>653</v>
      </c>
      <c r="E654" s="2" t="e">
        <f t="shared" si="10"/>
        <v>#N/A</v>
      </c>
    </row>
    <row r="655" spans="1:5" ht="45" x14ac:dyDescent="0.25">
      <c r="A655">
        <f>IF(ISNUMBER(SEARCH('Сервопривода (газ-воздух)'!#REF!,B655)),MAX($A$1,A654)+1,0)</f>
        <v>0</v>
      </c>
      <c r="B655" s="57" t="s">
        <v>5961</v>
      </c>
      <c r="C655" s="85"/>
      <c r="D655" s="2">
        <v>654</v>
      </c>
      <c r="E655" s="2" t="e">
        <f t="shared" si="10"/>
        <v>#N/A</v>
      </c>
    </row>
    <row r="656" spans="1:5" ht="45" x14ac:dyDescent="0.25">
      <c r="A656">
        <f>IF(ISNUMBER(SEARCH('Сервопривода (газ-воздух)'!#REF!,B656)),MAX($A$1,A655)+1,0)</f>
        <v>0</v>
      </c>
      <c r="B656" s="57" t="s">
        <v>5962</v>
      </c>
      <c r="C656" s="85"/>
      <c r="D656" s="2">
        <v>655</v>
      </c>
      <c r="E656" s="2" t="e">
        <f t="shared" si="10"/>
        <v>#N/A</v>
      </c>
    </row>
    <row r="657" spans="1:5" ht="45" x14ac:dyDescent="0.25">
      <c r="A657">
        <f>IF(ISNUMBER(SEARCH('Сервопривода (газ-воздух)'!#REF!,B657)),MAX($A$1,A656)+1,0)</f>
        <v>0</v>
      </c>
      <c r="B657" s="57" t="s">
        <v>5963</v>
      </c>
      <c r="C657" s="85"/>
      <c r="D657" s="2">
        <v>656</v>
      </c>
      <c r="E657" s="2" t="e">
        <f t="shared" si="10"/>
        <v>#N/A</v>
      </c>
    </row>
    <row r="658" spans="1:5" ht="45" x14ac:dyDescent="0.25">
      <c r="A658">
        <f>IF(ISNUMBER(SEARCH('Сервопривода (газ-воздух)'!#REF!,B658)),MAX($A$1,A657)+1,0)</f>
        <v>0</v>
      </c>
      <c r="B658" s="57" t="s">
        <v>5964</v>
      </c>
      <c r="C658" s="85"/>
      <c r="D658" s="2">
        <v>657</v>
      </c>
      <c r="E658" s="2" t="e">
        <f t="shared" si="10"/>
        <v>#N/A</v>
      </c>
    </row>
    <row r="659" spans="1:5" ht="45" x14ac:dyDescent="0.25">
      <c r="A659">
        <f>IF(ISNUMBER(SEARCH('Сервопривода (газ-воздух)'!#REF!,B659)),MAX($A$1,A658)+1,0)</f>
        <v>0</v>
      </c>
      <c r="B659" s="57" t="s">
        <v>5965</v>
      </c>
      <c r="C659" s="85"/>
      <c r="D659" s="2">
        <v>658</v>
      </c>
      <c r="E659" s="2" t="e">
        <f t="shared" si="10"/>
        <v>#N/A</v>
      </c>
    </row>
    <row r="660" spans="1:5" ht="45" x14ac:dyDescent="0.25">
      <c r="A660">
        <f>IF(ISNUMBER(SEARCH('Сервопривода (газ-воздух)'!#REF!,B660)),MAX($A$1,A659)+1,0)</f>
        <v>0</v>
      </c>
      <c r="B660" s="57" t="s">
        <v>5966</v>
      </c>
      <c r="C660" s="85"/>
      <c r="D660" s="2">
        <v>659</v>
      </c>
      <c r="E660" s="2" t="e">
        <f t="shared" si="10"/>
        <v>#N/A</v>
      </c>
    </row>
    <row r="661" spans="1:5" ht="45" x14ac:dyDescent="0.25">
      <c r="A661">
        <f>IF(ISNUMBER(SEARCH('Сервопривода (газ-воздух)'!#REF!,B661)),MAX($A$1,A660)+1,0)</f>
        <v>0</v>
      </c>
      <c r="B661" s="57" t="s">
        <v>5967</v>
      </c>
      <c r="C661" s="85"/>
      <c r="D661" s="2">
        <v>660</v>
      </c>
      <c r="E661" s="2" t="e">
        <f t="shared" si="10"/>
        <v>#N/A</v>
      </c>
    </row>
    <row r="662" spans="1:5" ht="45" x14ac:dyDescent="0.25">
      <c r="A662">
        <f>IF(ISNUMBER(SEARCH('Сервопривода (газ-воздух)'!#REF!,B662)),MAX($A$1,A661)+1,0)</f>
        <v>0</v>
      </c>
      <c r="B662" s="57" t="s">
        <v>5968</v>
      </c>
      <c r="C662" s="85"/>
      <c r="D662" s="2">
        <v>661</v>
      </c>
      <c r="E662" s="2" t="e">
        <f t="shared" si="10"/>
        <v>#N/A</v>
      </c>
    </row>
    <row r="663" spans="1:5" ht="45" x14ac:dyDescent="0.25">
      <c r="A663">
        <f>IF(ISNUMBER(SEARCH('Сервопривода (газ-воздух)'!#REF!,B663)),MAX($A$1,A662)+1,0)</f>
        <v>0</v>
      </c>
      <c r="B663" s="57" t="s">
        <v>5969</v>
      </c>
      <c r="C663" s="85"/>
      <c r="D663" s="2">
        <v>662</v>
      </c>
      <c r="E663" s="2" t="e">
        <f t="shared" si="10"/>
        <v>#N/A</v>
      </c>
    </row>
    <row r="664" spans="1:5" ht="45" x14ac:dyDescent="0.25">
      <c r="A664">
        <f>IF(ISNUMBER(SEARCH('Сервопривода (газ-воздух)'!#REF!,B664)),MAX($A$1,A663)+1,0)</f>
        <v>0</v>
      </c>
      <c r="B664" s="57" t="s">
        <v>5970</v>
      </c>
      <c r="C664" s="85"/>
      <c r="D664" s="2">
        <v>663</v>
      </c>
      <c r="E664" s="2" t="e">
        <f t="shared" si="10"/>
        <v>#N/A</v>
      </c>
    </row>
    <row r="665" spans="1:5" ht="30" x14ac:dyDescent="0.25">
      <c r="A665">
        <f>IF(ISNUMBER(SEARCH('Сервопривода (газ-воздух)'!#REF!,B665)),MAX($A$1,A664)+1,0)</f>
        <v>0</v>
      </c>
      <c r="B665" s="57" t="s">
        <v>5971</v>
      </c>
      <c r="C665" s="85"/>
      <c r="D665" s="2">
        <v>664</v>
      </c>
      <c r="E665" s="2" t="e">
        <f t="shared" si="10"/>
        <v>#N/A</v>
      </c>
    </row>
    <row r="666" spans="1:5" ht="45" x14ac:dyDescent="0.25">
      <c r="A666">
        <f>IF(ISNUMBER(SEARCH('Сервопривода (газ-воздух)'!#REF!,B666)),MAX($A$1,A665)+1,0)</f>
        <v>0</v>
      </c>
      <c r="B666" s="57" t="s">
        <v>5972</v>
      </c>
      <c r="C666" s="85"/>
      <c r="D666" s="2">
        <v>665</v>
      </c>
      <c r="E666" s="2" t="e">
        <f t="shared" si="10"/>
        <v>#N/A</v>
      </c>
    </row>
    <row r="667" spans="1:5" ht="45" x14ac:dyDescent="0.25">
      <c r="A667">
        <f>IF(ISNUMBER(SEARCH('Сервопривода (газ-воздух)'!#REF!,B667)),MAX($A$1,A666)+1,0)</f>
        <v>0</v>
      </c>
      <c r="B667" s="57" t="s">
        <v>5973</v>
      </c>
      <c r="C667" s="85"/>
      <c r="D667" s="2">
        <v>666</v>
      </c>
      <c r="E667" s="2" t="e">
        <f t="shared" si="10"/>
        <v>#N/A</v>
      </c>
    </row>
    <row r="668" spans="1:5" ht="45" x14ac:dyDescent="0.25">
      <c r="A668">
        <f>IF(ISNUMBER(SEARCH('Сервопривода (газ-воздух)'!#REF!,B668)),MAX($A$1,A667)+1,0)</f>
        <v>0</v>
      </c>
      <c r="B668" s="57" t="s">
        <v>5974</v>
      </c>
      <c r="C668" s="85"/>
      <c r="D668" s="2">
        <v>667</v>
      </c>
      <c r="E668" s="2" t="e">
        <f t="shared" si="10"/>
        <v>#N/A</v>
      </c>
    </row>
    <row r="669" spans="1:5" ht="45" x14ac:dyDescent="0.25">
      <c r="A669">
        <f>IF(ISNUMBER(SEARCH('Сервопривода (газ-воздух)'!#REF!,B669)),MAX($A$1,A668)+1,0)</f>
        <v>0</v>
      </c>
      <c r="B669" s="57" t="s">
        <v>5975</v>
      </c>
      <c r="C669" s="85"/>
      <c r="D669" s="2">
        <v>668</v>
      </c>
      <c r="E669" s="2" t="e">
        <f t="shared" si="10"/>
        <v>#N/A</v>
      </c>
    </row>
    <row r="670" spans="1:5" ht="45" x14ac:dyDescent="0.25">
      <c r="A670">
        <f>IF(ISNUMBER(SEARCH('Сервопривода (газ-воздух)'!#REF!,B670)),MAX($A$1,A669)+1,0)</f>
        <v>0</v>
      </c>
      <c r="B670" s="57" t="s">
        <v>5976</v>
      </c>
      <c r="C670" s="85"/>
      <c r="D670" s="2">
        <v>669</v>
      </c>
      <c r="E670" s="2" t="e">
        <f t="shared" si="10"/>
        <v>#N/A</v>
      </c>
    </row>
    <row r="671" spans="1:5" ht="45" x14ac:dyDescent="0.25">
      <c r="A671">
        <f>IF(ISNUMBER(SEARCH('Сервопривода (газ-воздух)'!#REF!,B671)),MAX($A$1,A670)+1,0)</f>
        <v>0</v>
      </c>
      <c r="B671" s="57" t="s">
        <v>5977</v>
      </c>
      <c r="C671" s="85"/>
      <c r="D671" s="2">
        <v>670</v>
      </c>
      <c r="E671" s="2" t="e">
        <f t="shared" si="10"/>
        <v>#N/A</v>
      </c>
    </row>
    <row r="672" spans="1:5" ht="45" x14ac:dyDescent="0.25">
      <c r="A672">
        <f>IF(ISNUMBER(SEARCH('Сервопривода (газ-воздух)'!#REF!,B672)),MAX($A$1,A671)+1,0)</f>
        <v>0</v>
      </c>
      <c r="B672" s="57" t="s">
        <v>5978</v>
      </c>
      <c r="C672" s="85"/>
      <c r="D672" s="2">
        <v>671</v>
      </c>
      <c r="E672" s="2" t="e">
        <f t="shared" si="10"/>
        <v>#N/A</v>
      </c>
    </row>
    <row r="673" spans="1:5" ht="45" x14ac:dyDescent="0.25">
      <c r="A673">
        <f>IF(ISNUMBER(SEARCH('Сервопривода (газ-воздух)'!#REF!,B673)),MAX($A$1,A672)+1,0)</f>
        <v>0</v>
      </c>
      <c r="B673" s="57" t="s">
        <v>5979</v>
      </c>
      <c r="C673" s="85"/>
      <c r="D673" s="2">
        <v>672</v>
      </c>
      <c r="E673" s="2" t="e">
        <f t="shared" si="10"/>
        <v>#N/A</v>
      </c>
    </row>
    <row r="674" spans="1:5" ht="45" x14ac:dyDescent="0.25">
      <c r="A674">
        <f>IF(ISNUMBER(SEARCH('Сервопривода (газ-воздух)'!#REF!,B674)),MAX($A$1,A673)+1,0)</f>
        <v>0</v>
      </c>
      <c r="B674" s="57" t="s">
        <v>5980</v>
      </c>
      <c r="C674" s="85"/>
      <c r="D674" s="2">
        <v>673</v>
      </c>
      <c r="E674" s="2" t="e">
        <f t="shared" si="10"/>
        <v>#N/A</v>
      </c>
    </row>
    <row r="675" spans="1:5" ht="45" x14ac:dyDescent="0.25">
      <c r="A675">
        <f>IF(ISNUMBER(SEARCH('Сервопривода (газ-воздух)'!#REF!,B675)),MAX($A$1,A674)+1,0)</f>
        <v>0</v>
      </c>
      <c r="B675" s="57" t="s">
        <v>5981</v>
      </c>
      <c r="C675" s="85"/>
      <c r="D675" s="2">
        <v>674</v>
      </c>
      <c r="E675" s="2" t="e">
        <f t="shared" si="10"/>
        <v>#N/A</v>
      </c>
    </row>
    <row r="676" spans="1:5" ht="45" x14ac:dyDescent="0.25">
      <c r="A676">
        <f>IF(ISNUMBER(SEARCH('Сервопривода (газ-воздух)'!#REF!,B676)),MAX($A$1,A675)+1,0)</f>
        <v>0</v>
      </c>
      <c r="B676" s="57" t="s">
        <v>5982</v>
      </c>
      <c r="C676" s="85"/>
      <c r="D676" s="2">
        <v>675</v>
      </c>
      <c r="E676" s="2" t="e">
        <f t="shared" si="10"/>
        <v>#N/A</v>
      </c>
    </row>
    <row r="677" spans="1:5" ht="45" x14ac:dyDescent="0.25">
      <c r="A677">
        <f>IF(ISNUMBER(SEARCH('Сервопривода (газ-воздух)'!#REF!,B677)),MAX($A$1,A676)+1,0)</f>
        <v>0</v>
      </c>
      <c r="B677" s="57" t="s">
        <v>5983</v>
      </c>
      <c r="C677" s="85"/>
      <c r="D677" s="2">
        <v>676</v>
      </c>
      <c r="E677" s="2" t="e">
        <f t="shared" si="10"/>
        <v>#N/A</v>
      </c>
    </row>
    <row r="678" spans="1:5" ht="45" x14ac:dyDescent="0.25">
      <c r="A678">
        <f>IF(ISNUMBER(SEARCH('Сервопривода (газ-воздух)'!#REF!,B678)),MAX($A$1,A677)+1,0)</f>
        <v>0</v>
      </c>
      <c r="B678" s="57" t="s">
        <v>5984</v>
      </c>
      <c r="C678" s="85"/>
      <c r="D678" s="2">
        <v>677</v>
      </c>
      <c r="E678" s="2" t="e">
        <f t="shared" si="10"/>
        <v>#N/A</v>
      </c>
    </row>
    <row r="679" spans="1:5" ht="45" x14ac:dyDescent="0.25">
      <c r="A679">
        <f>IF(ISNUMBER(SEARCH('Сервопривода (газ-воздух)'!#REF!,B679)),MAX($A$1,A678)+1,0)</f>
        <v>0</v>
      </c>
      <c r="B679" s="57" t="s">
        <v>5985</v>
      </c>
      <c r="C679" s="85"/>
      <c r="D679" s="2">
        <v>678</v>
      </c>
      <c r="E679" s="2" t="e">
        <f t="shared" si="10"/>
        <v>#N/A</v>
      </c>
    </row>
    <row r="680" spans="1:5" ht="60" x14ac:dyDescent="0.25">
      <c r="A680">
        <f>IF(ISNUMBER(SEARCH('Сервопривода (газ-воздух)'!#REF!,B680)),MAX($A$1,A679)+1,0)</f>
        <v>0</v>
      </c>
      <c r="B680" s="57" t="s">
        <v>5986</v>
      </c>
      <c r="C680" s="85"/>
      <c r="D680" s="2">
        <v>679</v>
      </c>
      <c r="E680" s="2" t="e">
        <f t="shared" si="10"/>
        <v>#N/A</v>
      </c>
    </row>
    <row r="681" spans="1:5" ht="45" x14ac:dyDescent="0.25">
      <c r="A681">
        <f>IF(ISNUMBER(SEARCH('Сервопривода (газ-воздух)'!#REF!,B681)),MAX($A$1,A680)+1,0)</f>
        <v>0</v>
      </c>
      <c r="B681" s="57" t="s">
        <v>5987</v>
      </c>
      <c r="C681" s="85"/>
      <c r="D681" s="2">
        <v>680</v>
      </c>
      <c r="E681" s="2" t="e">
        <f t="shared" si="10"/>
        <v>#N/A</v>
      </c>
    </row>
    <row r="682" spans="1:5" ht="45" x14ac:dyDescent="0.25">
      <c r="A682">
        <f>IF(ISNUMBER(SEARCH('Сервопривода (газ-воздух)'!#REF!,B682)),MAX($A$1,A681)+1,0)</f>
        <v>0</v>
      </c>
      <c r="B682" s="57" t="s">
        <v>5988</v>
      </c>
      <c r="C682" s="85"/>
      <c r="D682" s="2">
        <v>681</v>
      </c>
      <c r="E682" s="2" t="e">
        <f t="shared" si="10"/>
        <v>#N/A</v>
      </c>
    </row>
    <row r="683" spans="1:5" ht="45" x14ac:dyDescent="0.25">
      <c r="A683">
        <f>IF(ISNUMBER(SEARCH('Сервопривода (газ-воздух)'!#REF!,B683)),MAX($A$1,A682)+1,0)</f>
        <v>0</v>
      </c>
      <c r="B683" s="57" t="s">
        <v>5989</v>
      </c>
      <c r="C683" s="85"/>
      <c r="D683" s="2">
        <v>682</v>
      </c>
      <c r="E683" s="2" t="e">
        <f t="shared" si="10"/>
        <v>#N/A</v>
      </c>
    </row>
    <row r="684" spans="1:5" ht="45" x14ac:dyDescent="0.25">
      <c r="A684">
        <f>IF(ISNUMBER(SEARCH('Сервопривода (газ-воздух)'!#REF!,B684)),MAX($A$1,A683)+1,0)</f>
        <v>0</v>
      </c>
      <c r="B684" s="57" t="s">
        <v>5990</v>
      </c>
      <c r="C684" s="85"/>
      <c r="D684" s="2">
        <v>683</v>
      </c>
      <c r="E684" s="2" t="e">
        <f t="shared" si="10"/>
        <v>#N/A</v>
      </c>
    </row>
    <row r="685" spans="1:5" ht="45" x14ac:dyDescent="0.25">
      <c r="A685">
        <f>IF(ISNUMBER(SEARCH('Сервопривода (газ-воздух)'!#REF!,B685)),MAX($A$1,A684)+1,0)</f>
        <v>0</v>
      </c>
      <c r="B685" s="57" t="s">
        <v>5991</v>
      </c>
      <c r="C685" s="85"/>
      <c r="D685" s="2">
        <v>684</v>
      </c>
      <c r="E685" s="2" t="e">
        <f t="shared" si="10"/>
        <v>#N/A</v>
      </c>
    </row>
    <row r="686" spans="1:5" ht="60" x14ac:dyDescent="0.25">
      <c r="A686">
        <f>IF(ISNUMBER(SEARCH('Сервопривода (газ-воздух)'!#REF!,B686)),MAX($A$1,A685)+1,0)</f>
        <v>0</v>
      </c>
      <c r="B686" s="57" t="s">
        <v>5992</v>
      </c>
      <c r="C686" s="85"/>
      <c r="D686" s="2">
        <v>685</v>
      </c>
      <c r="E686" s="2" t="e">
        <f t="shared" si="10"/>
        <v>#N/A</v>
      </c>
    </row>
    <row r="687" spans="1:5" ht="30" x14ac:dyDescent="0.25">
      <c r="A687">
        <f>IF(ISNUMBER(SEARCH('Сервопривода (газ-воздух)'!#REF!,B687)),MAX($A$1,A686)+1,0)</f>
        <v>0</v>
      </c>
      <c r="B687" s="57" t="s">
        <v>5993</v>
      </c>
      <c r="C687" s="85"/>
      <c r="D687" s="2">
        <v>686</v>
      </c>
      <c r="E687" s="2" t="e">
        <f t="shared" si="10"/>
        <v>#N/A</v>
      </c>
    </row>
    <row r="688" spans="1:5" ht="45" x14ac:dyDescent="0.25">
      <c r="A688">
        <f>IF(ISNUMBER(SEARCH('Сервопривода (газ-воздух)'!#REF!,B688)),MAX($A$1,A687)+1,0)</f>
        <v>0</v>
      </c>
      <c r="B688" s="57" t="s">
        <v>5994</v>
      </c>
      <c r="C688" s="85"/>
      <c r="D688" s="2">
        <v>687</v>
      </c>
      <c r="E688" s="2" t="e">
        <f t="shared" si="10"/>
        <v>#N/A</v>
      </c>
    </row>
    <row r="689" spans="1:5" ht="45" x14ac:dyDescent="0.25">
      <c r="A689">
        <f>IF(ISNUMBER(SEARCH('Сервопривода (газ-воздух)'!#REF!,B689)),MAX($A$1,A688)+1,0)</f>
        <v>0</v>
      </c>
      <c r="B689" s="57" t="s">
        <v>5995</v>
      </c>
      <c r="C689" s="85"/>
      <c r="D689" s="2">
        <v>688</v>
      </c>
      <c r="E689" s="2" t="e">
        <f t="shared" si="10"/>
        <v>#N/A</v>
      </c>
    </row>
    <row r="690" spans="1:5" ht="45" x14ac:dyDescent="0.25">
      <c r="A690">
        <f>IF(ISNUMBER(SEARCH('Сервопривода (газ-воздух)'!#REF!,B690)),MAX($A$1,A689)+1,0)</f>
        <v>0</v>
      </c>
      <c r="B690" s="57" t="s">
        <v>5996</v>
      </c>
      <c r="C690" s="85"/>
      <c r="D690" s="2">
        <v>689</v>
      </c>
      <c r="E690" s="2" t="e">
        <f t="shared" si="10"/>
        <v>#N/A</v>
      </c>
    </row>
    <row r="691" spans="1:5" ht="45" x14ac:dyDescent="0.25">
      <c r="A691">
        <f>IF(ISNUMBER(SEARCH('Сервопривода (газ-воздух)'!#REF!,B691)),MAX($A$1,A690)+1,0)</f>
        <v>0</v>
      </c>
      <c r="B691" s="57" t="s">
        <v>5997</v>
      </c>
      <c r="C691" s="85"/>
      <c r="D691" s="2">
        <v>690</v>
      </c>
      <c r="E691" s="2" t="e">
        <f t="shared" si="10"/>
        <v>#N/A</v>
      </c>
    </row>
    <row r="692" spans="1:5" ht="45" x14ac:dyDescent="0.25">
      <c r="A692">
        <f>IF(ISNUMBER(SEARCH('Сервопривода (газ-воздух)'!#REF!,B692)),MAX($A$1,A691)+1,0)</f>
        <v>0</v>
      </c>
      <c r="B692" s="57" t="s">
        <v>5998</v>
      </c>
      <c r="C692" s="85"/>
      <c r="D692" s="2">
        <v>691</v>
      </c>
      <c r="E692" s="2" t="e">
        <f t="shared" si="10"/>
        <v>#N/A</v>
      </c>
    </row>
    <row r="693" spans="1:5" ht="45" x14ac:dyDescent="0.25">
      <c r="A693">
        <f>IF(ISNUMBER(SEARCH('Сервопривода (газ-воздух)'!#REF!,B693)),MAX($A$1,A692)+1,0)</f>
        <v>0</v>
      </c>
      <c r="B693" s="57" t="s">
        <v>5999</v>
      </c>
      <c r="C693" s="85"/>
      <c r="D693" s="2">
        <v>692</v>
      </c>
      <c r="E693" s="2" t="e">
        <f t="shared" si="10"/>
        <v>#N/A</v>
      </c>
    </row>
    <row r="694" spans="1:5" ht="45" x14ac:dyDescent="0.25">
      <c r="A694">
        <f>IF(ISNUMBER(SEARCH('Сервопривода (газ-воздух)'!#REF!,B694)),MAX($A$1,A693)+1,0)</f>
        <v>0</v>
      </c>
      <c r="B694" s="57" t="s">
        <v>6000</v>
      </c>
      <c r="C694" s="85"/>
      <c r="D694" s="2">
        <v>693</v>
      </c>
      <c r="E694" s="2" t="e">
        <f t="shared" si="10"/>
        <v>#N/A</v>
      </c>
    </row>
    <row r="695" spans="1:5" ht="45" x14ac:dyDescent="0.25">
      <c r="A695">
        <f>IF(ISNUMBER(SEARCH('Сервопривода (газ-воздух)'!#REF!,B695)),MAX($A$1,A694)+1,0)</f>
        <v>0</v>
      </c>
      <c r="B695" s="57" t="s">
        <v>6001</v>
      </c>
      <c r="C695" s="85"/>
      <c r="D695" s="2">
        <v>694</v>
      </c>
      <c r="E695" s="2" t="e">
        <f t="shared" si="10"/>
        <v>#N/A</v>
      </c>
    </row>
    <row r="696" spans="1:5" ht="45" x14ac:dyDescent="0.25">
      <c r="A696">
        <f>IF(ISNUMBER(SEARCH('Сервопривода (газ-воздух)'!#REF!,B696)),MAX($A$1,A695)+1,0)</f>
        <v>0</v>
      </c>
      <c r="B696" s="57" t="s">
        <v>6002</v>
      </c>
      <c r="C696" s="85"/>
      <c r="D696" s="2">
        <v>695</v>
      </c>
      <c r="E696" s="2" t="e">
        <f t="shared" si="10"/>
        <v>#N/A</v>
      </c>
    </row>
    <row r="697" spans="1:5" ht="45" x14ac:dyDescent="0.25">
      <c r="A697">
        <f>IF(ISNUMBER(SEARCH('Сервопривода (газ-воздух)'!#REF!,B697)),MAX($A$1,A696)+1,0)</f>
        <v>0</v>
      </c>
      <c r="B697" s="57" t="s">
        <v>6003</v>
      </c>
      <c r="C697" s="85"/>
      <c r="D697" s="2">
        <v>696</v>
      </c>
      <c r="E697" s="2" t="e">
        <f t="shared" si="10"/>
        <v>#N/A</v>
      </c>
    </row>
    <row r="698" spans="1:5" ht="60" x14ac:dyDescent="0.25">
      <c r="A698">
        <f>IF(ISNUMBER(SEARCH('Сервопривода (газ-воздух)'!#REF!,B698)),MAX($A$1,A697)+1,0)</f>
        <v>0</v>
      </c>
      <c r="B698" s="57" t="s">
        <v>6004</v>
      </c>
      <c r="C698" s="85"/>
      <c r="D698" s="2">
        <v>697</v>
      </c>
      <c r="E698" s="2" t="e">
        <f t="shared" si="10"/>
        <v>#N/A</v>
      </c>
    </row>
    <row r="699" spans="1:5" ht="45" x14ac:dyDescent="0.25">
      <c r="A699">
        <f>IF(ISNUMBER(SEARCH('Сервопривода (газ-воздух)'!#REF!,B699)),MAX($A$1,A698)+1,0)</f>
        <v>0</v>
      </c>
      <c r="B699" s="57" t="s">
        <v>6005</v>
      </c>
      <c r="C699" s="85"/>
      <c r="D699" s="2">
        <v>698</v>
      </c>
      <c r="E699" s="2" t="e">
        <f t="shared" si="10"/>
        <v>#N/A</v>
      </c>
    </row>
    <row r="700" spans="1:5" ht="45" x14ac:dyDescent="0.25">
      <c r="A700">
        <f>IF(ISNUMBER(SEARCH('Сервопривода (газ-воздух)'!#REF!,B700)),MAX($A$1,A699)+1,0)</f>
        <v>0</v>
      </c>
      <c r="B700" s="57" t="s">
        <v>6006</v>
      </c>
      <c r="C700" s="85"/>
      <c r="D700" s="2">
        <v>699</v>
      </c>
      <c r="E700" s="2" t="e">
        <f t="shared" si="10"/>
        <v>#N/A</v>
      </c>
    </row>
    <row r="701" spans="1:5" ht="60" x14ac:dyDescent="0.25">
      <c r="A701">
        <f>IF(ISNUMBER(SEARCH('Сервопривода (газ-воздух)'!#REF!,B701)),MAX($A$1,A700)+1,0)</f>
        <v>0</v>
      </c>
      <c r="B701" s="57" t="s">
        <v>6007</v>
      </c>
      <c r="C701" s="85"/>
      <c r="D701" s="2">
        <v>700</v>
      </c>
      <c r="E701" s="2" t="e">
        <f t="shared" si="10"/>
        <v>#N/A</v>
      </c>
    </row>
    <row r="702" spans="1:5" ht="60" x14ac:dyDescent="0.25">
      <c r="A702">
        <f>IF(ISNUMBER(SEARCH('Сервопривода (газ-воздух)'!#REF!,B702)),MAX($A$1,A701)+1,0)</f>
        <v>0</v>
      </c>
      <c r="B702" s="57" t="s">
        <v>6008</v>
      </c>
      <c r="C702" s="85"/>
      <c r="D702" s="2">
        <v>701</v>
      </c>
      <c r="E702" s="2" t="e">
        <f t="shared" si="10"/>
        <v>#N/A</v>
      </c>
    </row>
    <row r="703" spans="1:5" ht="60" x14ac:dyDescent="0.25">
      <c r="A703">
        <f>IF(ISNUMBER(SEARCH('Сервопривода (газ-воздух)'!#REF!,B703)),MAX($A$1,A702)+1,0)</f>
        <v>0</v>
      </c>
      <c r="B703" s="57" t="s">
        <v>6009</v>
      </c>
      <c r="C703" s="85"/>
      <c r="D703" s="2">
        <v>702</v>
      </c>
      <c r="E703" s="2" t="e">
        <f t="shared" si="10"/>
        <v>#N/A</v>
      </c>
    </row>
    <row r="704" spans="1:5" ht="45" x14ac:dyDescent="0.25">
      <c r="A704">
        <f>IF(ISNUMBER(SEARCH('Сервопривода (газ-воздух)'!#REF!,B704)),MAX($A$1,A703)+1,0)</f>
        <v>0</v>
      </c>
      <c r="B704" s="57" t="s">
        <v>6010</v>
      </c>
      <c r="C704" s="85"/>
      <c r="D704" s="2">
        <v>703</v>
      </c>
      <c r="E704" s="2" t="e">
        <f t="shared" si="10"/>
        <v>#N/A</v>
      </c>
    </row>
    <row r="705" spans="1:5" ht="30" x14ac:dyDescent="0.25">
      <c r="A705">
        <f>IF(ISNUMBER(SEARCH('Сервопривода (газ-воздух)'!#REF!,B705)),MAX($A$1,A704)+1,0)</f>
        <v>0</v>
      </c>
      <c r="B705" s="57" t="s">
        <v>6011</v>
      </c>
      <c r="C705" s="85"/>
      <c r="D705" s="2">
        <v>704</v>
      </c>
      <c r="E705" s="2" t="e">
        <f t="shared" si="10"/>
        <v>#N/A</v>
      </c>
    </row>
    <row r="706" spans="1:5" ht="30" x14ac:dyDescent="0.25">
      <c r="A706">
        <f>IF(ISNUMBER(SEARCH('Сервопривода (газ-воздух)'!#REF!,B706)),MAX($A$1,A705)+1,0)</f>
        <v>0</v>
      </c>
      <c r="B706" s="57" t="s">
        <v>6012</v>
      </c>
      <c r="C706" s="85"/>
      <c r="D706" s="2">
        <v>705</v>
      </c>
      <c r="E706" s="2" t="e">
        <f t="shared" si="10"/>
        <v>#N/A</v>
      </c>
    </row>
    <row r="707" spans="1:5" ht="60" x14ac:dyDescent="0.25">
      <c r="A707">
        <f>IF(ISNUMBER(SEARCH('Сервопривода (газ-воздух)'!#REF!,B707)),MAX($A$1,A706)+1,0)</f>
        <v>0</v>
      </c>
      <c r="B707" s="57" t="s">
        <v>6013</v>
      </c>
      <c r="C707" s="85"/>
      <c r="D707" s="2">
        <v>706</v>
      </c>
      <c r="E707" s="2" t="e">
        <f t="shared" ref="E707:E770" si="11">VLOOKUP(D707,A:B,2,0)</f>
        <v>#N/A</v>
      </c>
    </row>
    <row r="708" spans="1:5" ht="30" x14ac:dyDescent="0.25">
      <c r="A708">
        <f>IF(ISNUMBER(SEARCH('Сервопривода (газ-воздух)'!#REF!,B708)),MAX($A$1,A707)+1,0)</f>
        <v>0</v>
      </c>
      <c r="B708" s="57" t="s">
        <v>6014</v>
      </c>
      <c r="C708" s="85"/>
      <c r="D708" s="2">
        <v>707</v>
      </c>
      <c r="E708" s="2" t="e">
        <f t="shared" si="11"/>
        <v>#N/A</v>
      </c>
    </row>
    <row r="709" spans="1:5" ht="45" x14ac:dyDescent="0.25">
      <c r="A709">
        <f>IF(ISNUMBER(SEARCH('Сервопривода (газ-воздух)'!#REF!,B709)),MAX($A$1,A708)+1,0)</f>
        <v>0</v>
      </c>
      <c r="B709" s="57" t="s">
        <v>6015</v>
      </c>
      <c r="C709" s="85"/>
      <c r="D709" s="2">
        <v>708</v>
      </c>
      <c r="E709" s="2" t="e">
        <f t="shared" si="11"/>
        <v>#N/A</v>
      </c>
    </row>
    <row r="710" spans="1:5" ht="60" x14ac:dyDescent="0.25">
      <c r="A710">
        <f>IF(ISNUMBER(SEARCH('Сервопривода (газ-воздух)'!#REF!,B710)),MAX($A$1,A709)+1,0)</f>
        <v>0</v>
      </c>
      <c r="B710" s="57" t="s">
        <v>6016</v>
      </c>
      <c r="C710" s="85"/>
      <c r="D710" s="2">
        <v>709</v>
      </c>
      <c r="E710" s="2" t="e">
        <f t="shared" si="11"/>
        <v>#N/A</v>
      </c>
    </row>
    <row r="711" spans="1:5" ht="60" x14ac:dyDescent="0.25">
      <c r="A711">
        <f>IF(ISNUMBER(SEARCH('Сервопривода (газ-воздух)'!#REF!,B711)),MAX($A$1,A710)+1,0)</f>
        <v>0</v>
      </c>
      <c r="B711" s="57" t="s">
        <v>6017</v>
      </c>
      <c r="C711" s="85"/>
      <c r="D711" s="2">
        <v>710</v>
      </c>
      <c r="E711" s="2" t="e">
        <f t="shared" si="11"/>
        <v>#N/A</v>
      </c>
    </row>
    <row r="712" spans="1:5" ht="45" x14ac:dyDescent="0.25">
      <c r="A712">
        <f>IF(ISNUMBER(SEARCH('Сервопривода (газ-воздух)'!#REF!,B712)),MAX($A$1,A711)+1,0)</f>
        <v>0</v>
      </c>
      <c r="B712" s="57" t="s">
        <v>6018</v>
      </c>
      <c r="C712" s="85"/>
      <c r="D712" s="2">
        <v>711</v>
      </c>
      <c r="E712" s="2" t="e">
        <f t="shared" si="11"/>
        <v>#N/A</v>
      </c>
    </row>
    <row r="713" spans="1:5" ht="60" x14ac:dyDescent="0.25">
      <c r="A713">
        <f>IF(ISNUMBER(SEARCH('Сервопривода (газ-воздух)'!#REF!,B713)),MAX($A$1,A712)+1,0)</f>
        <v>0</v>
      </c>
      <c r="B713" s="57" t="s">
        <v>6019</v>
      </c>
      <c r="C713" s="85"/>
      <c r="D713" s="2">
        <v>712</v>
      </c>
      <c r="E713" s="2" t="e">
        <f t="shared" si="11"/>
        <v>#N/A</v>
      </c>
    </row>
    <row r="714" spans="1:5" ht="45" x14ac:dyDescent="0.25">
      <c r="A714">
        <f>IF(ISNUMBER(SEARCH('Сервопривода (газ-воздух)'!#REF!,B714)),MAX($A$1,A713)+1,0)</f>
        <v>0</v>
      </c>
      <c r="B714" s="57" t="s">
        <v>6020</v>
      </c>
      <c r="C714" s="85"/>
      <c r="D714" s="2">
        <v>713</v>
      </c>
      <c r="E714" s="2" t="e">
        <f t="shared" si="11"/>
        <v>#N/A</v>
      </c>
    </row>
    <row r="715" spans="1:5" ht="45" x14ac:dyDescent="0.25">
      <c r="A715">
        <f>IF(ISNUMBER(SEARCH('Сервопривода (газ-воздух)'!#REF!,B715)),MAX($A$1,A714)+1,0)</f>
        <v>0</v>
      </c>
      <c r="B715" s="57" t="s">
        <v>6021</v>
      </c>
      <c r="C715" s="85"/>
      <c r="D715" s="2">
        <v>714</v>
      </c>
      <c r="E715" s="2" t="e">
        <f t="shared" si="11"/>
        <v>#N/A</v>
      </c>
    </row>
    <row r="716" spans="1:5" ht="45" x14ac:dyDescent="0.25">
      <c r="A716">
        <f>IF(ISNUMBER(SEARCH('Сервопривода (газ-воздух)'!#REF!,B716)),MAX($A$1,A715)+1,0)</f>
        <v>0</v>
      </c>
      <c r="B716" s="57" t="s">
        <v>6022</v>
      </c>
      <c r="C716" s="85"/>
      <c r="D716" s="2">
        <v>715</v>
      </c>
      <c r="E716" s="2" t="e">
        <f t="shared" si="11"/>
        <v>#N/A</v>
      </c>
    </row>
    <row r="717" spans="1:5" ht="45" x14ac:dyDescent="0.25">
      <c r="A717">
        <f>IF(ISNUMBER(SEARCH('Сервопривода (газ-воздух)'!#REF!,B717)),MAX($A$1,A716)+1,0)</f>
        <v>0</v>
      </c>
      <c r="B717" s="57" t="s">
        <v>6023</v>
      </c>
      <c r="C717" s="85"/>
      <c r="D717" s="2">
        <v>716</v>
      </c>
      <c r="E717" s="2" t="e">
        <f t="shared" si="11"/>
        <v>#N/A</v>
      </c>
    </row>
    <row r="718" spans="1:5" ht="45" x14ac:dyDescent="0.25">
      <c r="A718">
        <f>IF(ISNUMBER(SEARCH('Сервопривода (газ-воздух)'!#REF!,B718)),MAX($A$1,A717)+1,0)</f>
        <v>0</v>
      </c>
      <c r="B718" s="57" t="s">
        <v>6024</v>
      </c>
      <c r="C718" s="85"/>
      <c r="D718" s="2">
        <v>717</v>
      </c>
      <c r="E718" s="2" t="e">
        <f t="shared" si="11"/>
        <v>#N/A</v>
      </c>
    </row>
    <row r="719" spans="1:5" ht="45" x14ac:dyDescent="0.25">
      <c r="A719">
        <f>IF(ISNUMBER(SEARCH('Сервопривода (газ-воздух)'!#REF!,B719)),MAX($A$1,A718)+1,0)</f>
        <v>0</v>
      </c>
      <c r="B719" s="57" t="s">
        <v>6025</v>
      </c>
      <c r="C719" s="85"/>
      <c r="D719" s="2">
        <v>718</v>
      </c>
      <c r="E719" s="2" t="e">
        <f t="shared" si="11"/>
        <v>#N/A</v>
      </c>
    </row>
    <row r="720" spans="1:5" ht="45" x14ac:dyDescent="0.25">
      <c r="A720">
        <f>IF(ISNUMBER(SEARCH('Сервопривода (газ-воздух)'!#REF!,B720)),MAX($A$1,A719)+1,0)</f>
        <v>0</v>
      </c>
      <c r="B720" s="57" t="s">
        <v>6026</v>
      </c>
      <c r="C720" s="85"/>
      <c r="D720" s="2">
        <v>719</v>
      </c>
      <c r="E720" s="2" t="e">
        <f t="shared" si="11"/>
        <v>#N/A</v>
      </c>
    </row>
    <row r="721" spans="1:5" ht="45" x14ac:dyDescent="0.25">
      <c r="A721">
        <f>IF(ISNUMBER(SEARCH('Сервопривода (газ-воздух)'!#REF!,B721)),MAX($A$1,A720)+1,0)</f>
        <v>0</v>
      </c>
      <c r="B721" s="57" t="s">
        <v>6027</v>
      </c>
      <c r="C721" s="85"/>
      <c r="D721" s="2">
        <v>720</v>
      </c>
      <c r="E721" s="2" t="e">
        <f t="shared" si="11"/>
        <v>#N/A</v>
      </c>
    </row>
    <row r="722" spans="1:5" ht="45" x14ac:dyDescent="0.25">
      <c r="A722">
        <f>IF(ISNUMBER(SEARCH('Сервопривода (газ-воздух)'!#REF!,B722)),MAX($A$1,A721)+1,0)</f>
        <v>0</v>
      </c>
      <c r="B722" s="57" t="s">
        <v>6028</v>
      </c>
      <c r="C722" s="85"/>
      <c r="D722" s="2">
        <v>721</v>
      </c>
      <c r="E722" s="2" t="e">
        <f t="shared" si="11"/>
        <v>#N/A</v>
      </c>
    </row>
    <row r="723" spans="1:5" ht="45" x14ac:dyDescent="0.25">
      <c r="A723">
        <f>IF(ISNUMBER(SEARCH('Сервопривода (газ-воздух)'!#REF!,B723)),MAX($A$1,A722)+1,0)</f>
        <v>0</v>
      </c>
      <c r="B723" s="57" t="s">
        <v>6029</v>
      </c>
      <c r="C723" s="85"/>
      <c r="D723" s="2">
        <v>722</v>
      </c>
      <c r="E723" s="2" t="e">
        <f t="shared" si="11"/>
        <v>#N/A</v>
      </c>
    </row>
    <row r="724" spans="1:5" ht="45" x14ac:dyDescent="0.25">
      <c r="A724">
        <f>IF(ISNUMBER(SEARCH('Сервопривода (газ-воздух)'!#REF!,B724)),MAX($A$1,A723)+1,0)</f>
        <v>0</v>
      </c>
      <c r="B724" s="57" t="s">
        <v>6030</v>
      </c>
      <c r="C724" s="85"/>
      <c r="D724" s="2">
        <v>723</v>
      </c>
      <c r="E724" s="2" t="e">
        <f t="shared" si="11"/>
        <v>#N/A</v>
      </c>
    </row>
    <row r="725" spans="1:5" ht="45" x14ac:dyDescent="0.25">
      <c r="A725">
        <f>IF(ISNUMBER(SEARCH('Сервопривода (газ-воздух)'!#REF!,B725)),MAX($A$1,A724)+1,0)</f>
        <v>0</v>
      </c>
      <c r="B725" s="57" t="s">
        <v>6031</v>
      </c>
      <c r="C725" s="85"/>
      <c r="D725" s="2">
        <v>724</v>
      </c>
      <c r="E725" s="2" t="e">
        <f t="shared" si="11"/>
        <v>#N/A</v>
      </c>
    </row>
    <row r="726" spans="1:5" ht="45" x14ac:dyDescent="0.25">
      <c r="A726">
        <f>IF(ISNUMBER(SEARCH('Сервопривода (газ-воздух)'!#REF!,B726)),MAX($A$1,A725)+1,0)</f>
        <v>0</v>
      </c>
      <c r="B726" s="57" t="s">
        <v>6032</v>
      </c>
      <c r="C726" s="85"/>
      <c r="D726" s="2">
        <v>725</v>
      </c>
      <c r="E726" s="2" t="e">
        <f t="shared" si="11"/>
        <v>#N/A</v>
      </c>
    </row>
    <row r="727" spans="1:5" ht="45" x14ac:dyDescent="0.25">
      <c r="A727">
        <f>IF(ISNUMBER(SEARCH('Сервопривода (газ-воздух)'!#REF!,B727)),MAX($A$1,A726)+1,0)</f>
        <v>0</v>
      </c>
      <c r="B727" s="57" t="s">
        <v>6033</v>
      </c>
      <c r="C727" s="85"/>
      <c r="D727" s="2">
        <v>726</v>
      </c>
      <c r="E727" s="2" t="e">
        <f t="shared" si="11"/>
        <v>#N/A</v>
      </c>
    </row>
    <row r="728" spans="1:5" ht="45" x14ac:dyDescent="0.25">
      <c r="A728">
        <f>IF(ISNUMBER(SEARCH('Сервопривода (газ-воздух)'!#REF!,B728)),MAX($A$1,A727)+1,0)</f>
        <v>0</v>
      </c>
      <c r="B728" s="57" t="s">
        <v>6034</v>
      </c>
      <c r="C728" s="85"/>
      <c r="D728" s="2">
        <v>727</v>
      </c>
      <c r="E728" s="2" t="e">
        <f t="shared" si="11"/>
        <v>#N/A</v>
      </c>
    </row>
    <row r="729" spans="1:5" ht="30" x14ac:dyDescent="0.25">
      <c r="A729">
        <f>IF(ISNUMBER(SEARCH('Сервопривода (газ-воздух)'!#REF!,B729)),MAX($A$1,A728)+1,0)</f>
        <v>0</v>
      </c>
      <c r="B729" s="57" t="s">
        <v>6035</v>
      </c>
      <c r="C729" s="85"/>
      <c r="D729" s="2">
        <v>728</v>
      </c>
      <c r="E729" s="2" t="e">
        <f t="shared" si="11"/>
        <v>#N/A</v>
      </c>
    </row>
    <row r="730" spans="1:5" ht="45" x14ac:dyDescent="0.25">
      <c r="A730">
        <f>IF(ISNUMBER(SEARCH('Сервопривода (газ-воздух)'!#REF!,B730)),MAX($A$1,A729)+1,0)</f>
        <v>0</v>
      </c>
      <c r="B730" s="57" t="s">
        <v>6036</v>
      </c>
      <c r="C730" s="85"/>
      <c r="D730" s="2">
        <v>729</v>
      </c>
      <c r="E730" s="2" t="e">
        <f t="shared" si="11"/>
        <v>#N/A</v>
      </c>
    </row>
    <row r="731" spans="1:5" ht="45" x14ac:dyDescent="0.25">
      <c r="A731">
        <f>IF(ISNUMBER(SEARCH('Сервопривода (газ-воздух)'!#REF!,B731)),MAX($A$1,A730)+1,0)</f>
        <v>0</v>
      </c>
      <c r="B731" s="57" t="s">
        <v>6037</v>
      </c>
      <c r="C731" s="85"/>
      <c r="D731" s="2">
        <v>730</v>
      </c>
      <c r="E731" s="2" t="e">
        <f t="shared" si="11"/>
        <v>#N/A</v>
      </c>
    </row>
    <row r="732" spans="1:5" ht="45" x14ac:dyDescent="0.25">
      <c r="A732">
        <f>IF(ISNUMBER(SEARCH('Сервопривода (газ-воздух)'!#REF!,B732)),MAX($A$1,A731)+1,0)</f>
        <v>0</v>
      </c>
      <c r="B732" s="57" t="s">
        <v>6038</v>
      </c>
      <c r="C732" s="85"/>
      <c r="D732" s="2">
        <v>731</v>
      </c>
      <c r="E732" s="2" t="e">
        <f t="shared" si="11"/>
        <v>#N/A</v>
      </c>
    </row>
    <row r="733" spans="1:5" ht="45" x14ac:dyDescent="0.25">
      <c r="A733">
        <f>IF(ISNUMBER(SEARCH('Сервопривода (газ-воздух)'!#REF!,B733)),MAX($A$1,A732)+1,0)</f>
        <v>0</v>
      </c>
      <c r="B733" s="57" t="s">
        <v>6039</v>
      </c>
      <c r="C733" s="85"/>
      <c r="D733" s="2">
        <v>732</v>
      </c>
      <c r="E733" s="2" t="e">
        <f t="shared" si="11"/>
        <v>#N/A</v>
      </c>
    </row>
    <row r="734" spans="1:5" ht="45" x14ac:dyDescent="0.25">
      <c r="A734">
        <f>IF(ISNUMBER(SEARCH('Сервопривода (газ-воздух)'!#REF!,B734)),MAX($A$1,A733)+1,0)</f>
        <v>0</v>
      </c>
      <c r="B734" s="57" t="s">
        <v>6040</v>
      </c>
      <c r="C734" s="85"/>
      <c r="D734" s="2">
        <v>733</v>
      </c>
      <c r="E734" s="2" t="e">
        <f t="shared" si="11"/>
        <v>#N/A</v>
      </c>
    </row>
    <row r="735" spans="1:5" ht="45" x14ac:dyDescent="0.25">
      <c r="A735">
        <f>IF(ISNUMBER(SEARCH('Сервопривода (газ-воздух)'!#REF!,B735)),MAX($A$1,A734)+1,0)</f>
        <v>0</v>
      </c>
      <c r="B735" s="57" t="s">
        <v>6041</v>
      </c>
      <c r="C735" s="85"/>
      <c r="D735" s="2">
        <v>734</v>
      </c>
      <c r="E735" s="2" t="e">
        <f t="shared" si="11"/>
        <v>#N/A</v>
      </c>
    </row>
    <row r="736" spans="1:5" ht="45" x14ac:dyDescent="0.25">
      <c r="A736">
        <f>IF(ISNUMBER(SEARCH('Сервопривода (газ-воздух)'!#REF!,B736)),MAX($A$1,A735)+1,0)</f>
        <v>0</v>
      </c>
      <c r="B736" s="57" t="s">
        <v>6042</v>
      </c>
      <c r="C736" s="85"/>
      <c r="D736" s="2">
        <v>735</v>
      </c>
      <c r="E736" s="2" t="e">
        <f t="shared" si="11"/>
        <v>#N/A</v>
      </c>
    </row>
    <row r="737" spans="1:5" ht="45" x14ac:dyDescent="0.25">
      <c r="A737">
        <f>IF(ISNUMBER(SEARCH('Сервопривода (газ-воздух)'!#REF!,B737)),MAX($A$1,A736)+1,0)</f>
        <v>0</v>
      </c>
      <c r="B737" s="57" t="s">
        <v>6043</v>
      </c>
      <c r="C737" s="85"/>
      <c r="D737" s="2">
        <v>736</v>
      </c>
      <c r="E737" s="2" t="e">
        <f t="shared" si="11"/>
        <v>#N/A</v>
      </c>
    </row>
    <row r="738" spans="1:5" ht="45" x14ac:dyDescent="0.25">
      <c r="A738">
        <f>IF(ISNUMBER(SEARCH('Сервопривода (газ-воздух)'!#REF!,B738)),MAX($A$1,A737)+1,0)</f>
        <v>0</v>
      </c>
      <c r="B738" s="57" t="s">
        <v>6044</v>
      </c>
      <c r="C738" s="85"/>
      <c r="D738" s="2">
        <v>737</v>
      </c>
      <c r="E738" s="2" t="e">
        <f t="shared" si="11"/>
        <v>#N/A</v>
      </c>
    </row>
    <row r="739" spans="1:5" ht="45" x14ac:dyDescent="0.25">
      <c r="A739">
        <f>IF(ISNUMBER(SEARCH('Сервопривода (газ-воздух)'!#REF!,B739)),MAX($A$1,A738)+1,0)</f>
        <v>0</v>
      </c>
      <c r="B739" s="57" t="s">
        <v>6045</v>
      </c>
      <c r="C739" s="85"/>
      <c r="D739" s="2">
        <v>738</v>
      </c>
      <c r="E739" s="2" t="e">
        <f t="shared" si="11"/>
        <v>#N/A</v>
      </c>
    </row>
    <row r="740" spans="1:5" ht="45" x14ac:dyDescent="0.25">
      <c r="A740">
        <f>IF(ISNUMBER(SEARCH('Сервопривода (газ-воздух)'!#REF!,B740)),MAX($A$1,A739)+1,0)</f>
        <v>0</v>
      </c>
      <c r="B740" s="57" t="s">
        <v>6046</v>
      </c>
      <c r="C740" s="85"/>
      <c r="D740" s="2">
        <v>739</v>
      </c>
      <c r="E740" s="2" t="e">
        <f t="shared" si="11"/>
        <v>#N/A</v>
      </c>
    </row>
    <row r="741" spans="1:5" ht="45" x14ac:dyDescent="0.25">
      <c r="A741">
        <f>IF(ISNUMBER(SEARCH('Сервопривода (газ-воздух)'!#REF!,B741)),MAX($A$1,A740)+1,0)</f>
        <v>0</v>
      </c>
      <c r="B741" s="57" t="s">
        <v>6047</v>
      </c>
      <c r="C741" s="85"/>
      <c r="D741" s="2">
        <v>740</v>
      </c>
      <c r="E741" s="2" t="e">
        <f t="shared" si="11"/>
        <v>#N/A</v>
      </c>
    </row>
    <row r="742" spans="1:5" ht="45" x14ac:dyDescent="0.25">
      <c r="A742">
        <f>IF(ISNUMBER(SEARCH('Сервопривода (газ-воздух)'!#REF!,B742)),MAX($A$1,A741)+1,0)</f>
        <v>0</v>
      </c>
      <c r="B742" s="57" t="s">
        <v>6048</v>
      </c>
      <c r="C742" s="85"/>
      <c r="D742" s="2">
        <v>741</v>
      </c>
      <c r="E742" s="2" t="e">
        <f t="shared" si="11"/>
        <v>#N/A</v>
      </c>
    </row>
    <row r="743" spans="1:5" ht="45" x14ac:dyDescent="0.25">
      <c r="A743">
        <f>IF(ISNUMBER(SEARCH('Сервопривода (газ-воздух)'!#REF!,B743)),MAX($A$1,A742)+1,0)</f>
        <v>0</v>
      </c>
      <c r="B743" s="57" t="s">
        <v>6049</v>
      </c>
      <c r="C743" s="85"/>
      <c r="D743" s="2">
        <v>742</v>
      </c>
      <c r="E743" s="2" t="e">
        <f t="shared" si="11"/>
        <v>#N/A</v>
      </c>
    </row>
    <row r="744" spans="1:5" ht="45" x14ac:dyDescent="0.25">
      <c r="A744">
        <f>IF(ISNUMBER(SEARCH('Сервопривода (газ-воздух)'!#REF!,B744)),MAX($A$1,A743)+1,0)</f>
        <v>0</v>
      </c>
      <c r="B744" s="57" t="s">
        <v>6050</v>
      </c>
      <c r="C744" s="85"/>
      <c r="D744" s="2">
        <v>743</v>
      </c>
      <c r="E744" s="2" t="e">
        <f t="shared" si="11"/>
        <v>#N/A</v>
      </c>
    </row>
    <row r="745" spans="1:5" ht="45" x14ac:dyDescent="0.25">
      <c r="A745">
        <f>IF(ISNUMBER(SEARCH('Сервопривода (газ-воздух)'!#REF!,B745)),MAX($A$1,A744)+1,0)</f>
        <v>0</v>
      </c>
      <c r="B745" s="57" t="s">
        <v>6051</v>
      </c>
      <c r="C745" s="85"/>
      <c r="D745" s="2">
        <v>744</v>
      </c>
      <c r="E745" s="2" t="e">
        <f t="shared" si="11"/>
        <v>#N/A</v>
      </c>
    </row>
    <row r="746" spans="1:5" ht="45" x14ac:dyDescent="0.25">
      <c r="A746">
        <f>IF(ISNUMBER(SEARCH('Сервопривода (газ-воздух)'!#REF!,B746)),MAX($A$1,A745)+1,0)</f>
        <v>0</v>
      </c>
      <c r="B746" s="57" t="s">
        <v>6052</v>
      </c>
      <c r="C746" s="85"/>
      <c r="D746" s="2">
        <v>745</v>
      </c>
      <c r="E746" s="2" t="e">
        <f t="shared" si="11"/>
        <v>#N/A</v>
      </c>
    </row>
    <row r="747" spans="1:5" ht="45" x14ac:dyDescent="0.25">
      <c r="A747">
        <f>IF(ISNUMBER(SEARCH('Сервопривода (газ-воздух)'!#REF!,B747)),MAX($A$1,A746)+1,0)</f>
        <v>0</v>
      </c>
      <c r="B747" s="57" t="s">
        <v>6053</v>
      </c>
      <c r="C747" s="85"/>
      <c r="D747" s="2">
        <v>746</v>
      </c>
      <c r="E747" s="2" t="e">
        <f t="shared" si="11"/>
        <v>#N/A</v>
      </c>
    </row>
    <row r="748" spans="1:5" ht="45" x14ac:dyDescent="0.25">
      <c r="A748">
        <f>IF(ISNUMBER(SEARCH('Сервопривода (газ-воздух)'!#REF!,B748)),MAX($A$1,A747)+1,0)</f>
        <v>0</v>
      </c>
      <c r="B748" s="57" t="s">
        <v>6054</v>
      </c>
      <c r="C748" s="85"/>
      <c r="D748" s="2">
        <v>747</v>
      </c>
      <c r="E748" s="2" t="e">
        <f t="shared" si="11"/>
        <v>#N/A</v>
      </c>
    </row>
    <row r="749" spans="1:5" ht="45" x14ac:dyDescent="0.25">
      <c r="A749">
        <f>IF(ISNUMBER(SEARCH('Сервопривода (газ-воздух)'!#REF!,B749)),MAX($A$1,A748)+1,0)</f>
        <v>0</v>
      </c>
      <c r="B749" s="57" t="s">
        <v>6055</v>
      </c>
      <c r="C749" s="85"/>
      <c r="D749" s="2">
        <v>748</v>
      </c>
      <c r="E749" s="2" t="e">
        <f t="shared" si="11"/>
        <v>#N/A</v>
      </c>
    </row>
    <row r="750" spans="1:5" ht="45" x14ac:dyDescent="0.25">
      <c r="A750">
        <f>IF(ISNUMBER(SEARCH('Сервопривода (газ-воздух)'!#REF!,B750)),MAX($A$1,A749)+1,0)</f>
        <v>0</v>
      </c>
      <c r="B750" s="57" t="s">
        <v>6056</v>
      </c>
      <c r="C750" s="85"/>
      <c r="D750" s="2">
        <v>749</v>
      </c>
      <c r="E750" s="2" t="e">
        <f t="shared" si="11"/>
        <v>#N/A</v>
      </c>
    </row>
    <row r="751" spans="1:5" ht="45" x14ac:dyDescent="0.25">
      <c r="A751">
        <f>IF(ISNUMBER(SEARCH('Сервопривода (газ-воздух)'!#REF!,B751)),MAX($A$1,A750)+1,0)</f>
        <v>0</v>
      </c>
      <c r="B751" s="57" t="s">
        <v>6057</v>
      </c>
      <c r="C751" s="85"/>
      <c r="D751" s="2">
        <v>750</v>
      </c>
      <c r="E751" s="2" t="e">
        <f t="shared" si="11"/>
        <v>#N/A</v>
      </c>
    </row>
    <row r="752" spans="1:5" ht="45" x14ac:dyDescent="0.25">
      <c r="A752">
        <f>IF(ISNUMBER(SEARCH('Сервопривода (газ-воздух)'!#REF!,B752)),MAX($A$1,A751)+1,0)</f>
        <v>0</v>
      </c>
      <c r="B752" s="57" t="s">
        <v>6058</v>
      </c>
      <c r="C752" s="85"/>
      <c r="D752" s="2">
        <v>751</v>
      </c>
      <c r="E752" s="2" t="e">
        <f t="shared" si="11"/>
        <v>#N/A</v>
      </c>
    </row>
    <row r="753" spans="1:5" ht="45" x14ac:dyDescent="0.25">
      <c r="A753">
        <f>IF(ISNUMBER(SEARCH('Сервопривода (газ-воздух)'!#REF!,B753)),MAX($A$1,A752)+1,0)</f>
        <v>0</v>
      </c>
      <c r="B753" s="57" t="s">
        <v>6059</v>
      </c>
      <c r="C753" s="85"/>
      <c r="D753" s="2">
        <v>752</v>
      </c>
      <c r="E753" s="2" t="e">
        <f t="shared" si="11"/>
        <v>#N/A</v>
      </c>
    </row>
    <row r="754" spans="1:5" ht="45" x14ac:dyDescent="0.25">
      <c r="A754">
        <f>IF(ISNUMBER(SEARCH('Сервопривода (газ-воздух)'!#REF!,B754)),MAX($A$1,A753)+1,0)</f>
        <v>0</v>
      </c>
      <c r="B754" s="57" t="s">
        <v>6060</v>
      </c>
      <c r="C754" s="85"/>
      <c r="D754" s="2">
        <v>753</v>
      </c>
      <c r="E754" s="2" t="e">
        <f t="shared" si="11"/>
        <v>#N/A</v>
      </c>
    </row>
    <row r="755" spans="1:5" ht="45" x14ac:dyDescent="0.25">
      <c r="A755">
        <f>IF(ISNUMBER(SEARCH('Сервопривода (газ-воздух)'!#REF!,B755)),MAX($A$1,A754)+1,0)</f>
        <v>0</v>
      </c>
      <c r="B755" s="57" t="s">
        <v>6061</v>
      </c>
      <c r="C755" s="85"/>
      <c r="D755" s="2">
        <v>754</v>
      </c>
      <c r="E755" s="2" t="e">
        <f t="shared" si="11"/>
        <v>#N/A</v>
      </c>
    </row>
    <row r="756" spans="1:5" ht="45" x14ac:dyDescent="0.25">
      <c r="A756">
        <f>IF(ISNUMBER(SEARCH('Сервопривода (газ-воздух)'!#REF!,B756)),MAX($A$1,A755)+1,0)</f>
        <v>0</v>
      </c>
      <c r="B756" s="57" t="s">
        <v>6062</v>
      </c>
      <c r="C756" s="85"/>
      <c r="D756" s="2">
        <v>755</v>
      </c>
      <c r="E756" s="2" t="e">
        <f t="shared" si="11"/>
        <v>#N/A</v>
      </c>
    </row>
    <row r="757" spans="1:5" ht="45" x14ac:dyDescent="0.25">
      <c r="A757">
        <f>IF(ISNUMBER(SEARCH('Сервопривода (газ-воздух)'!#REF!,B757)),MAX($A$1,A756)+1,0)</f>
        <v>0</v>
      </c>
      <c r="B757" s="57" t="s">
        <v>6063</v>
      </c>
      <c r="C757" s="85"/>
      <c r="D757" s="2">
        <v>756</v>
      </c>
      <c r="E757" s="2" t="e">
        <f t="shared" si="11"/>
        <v>#N/A</v>
      </c>
    </row>
    <row r="758" spans="1:5" ht="45" x14ac:dyDescent="0.25">
      <c r="A758">
        <f>IF(ISNUMBER(SEARCH('Сервопривода (газ-воздух)'!#REF!,B758)),MAX($A$1,A757)+1,0)</f>
        <v>0</v>
      </c>
      <c r="B758" s="57" t="s">
        <v>6064</v>
      </c>
      <c r="C758" s="85"/>
      <c r="D758" s="2">
        <v>757</v>
      </c>
      <c r="E758" s="2" t="e">
        <f t="shared" si="11"/>
        <v>#N/A</v>
      </c>
    </row>
    <row r="759" spans="1:5" ht="45" x14ac:dyDescent="0.25">
      <c r="A759">
        <f>IF(ISNUMBER(SEARCH('Сервопривода (газ-воздух)'!#REF!,B759)),MAX($A$1,A758)+1,0)</f>
        <v>0</v>
      </c>
      <c r="B759" s="57" t="s">
        <v>6065</v>
      </c>
      <c r="C759" s="85"/>
      <c r="D759" s="2">
        <v>758</v>
      </c>
      <c r="E759" s="2" t="e">
        <f t="shared" si="11"/>
        <v>#N/A</v>
      </c>
    </row>
    <row r="760" spans="1:5" ht="45" x14ac:dyDescent="0.25">
      <c r="A760">
        <f>IF(ISNUMBER(SEARCH('Сервопривода (газ-воздух)'!#REF!,B760)),MAX($A$1,A759)+1,0)</f>
        <v>0</v>
      </c>
      <c r="B760" s="57" t="s">
        <v>6066</v>
      </c>
      <c r="C760" s="85"/>
      <c r="D760" s="2">
        <v>759</v>
      </c>
      <c r="E760" s="2" t="e">
        <f t="shared" si="11"/>
        <v>#N/A</v>
      </c>
    </row>
    <row r="761" spans="1:5" ht="45" x14ac:dyDescent="0.25">
      <c r="A761">
        <f>IF(ISNUMBER(SEARCH('Сервопривода (газ-воздух)'!#REF!,B761)),MAX($A$1,A760)+1,0)</f>
        <v>0</v>
      </c>
      <c r="B761" s="57" t="s">
        <v>6067</v>
      </c>
      <c r="C761" s="85"/>
      <c r="D761" s="2">
        <v>760</v>
      </c>
      <c r="E761" s="2" t="e">
        <f t="shared" si="11"/>
        <v>#N/A</v>
      </c>
    </row>
    <row r="762" spans="1:5" ht="45" x14ac:dyDescent="0.25">
      <c r="A762">
        <f>IF(ISNUMBER(SEARCH('Сервопривода (газ-воздух)'!#REF!,B762)),MAX($A$1,A761)+1,0)</f>
        <v>0</v>
      </c>
      <c r="B762" s="57" t="s">
        <v>6068</v>
      </c>
      <c r="C762" s="85"/>
      <c r="D762" s="2">
        <v>761</v>
      </c>
      <c r="E762" s="2" t="e">
        <f t="shared" si="11"/>
        <v>#N/A</v>
      </c>
    </row>
    <row r="763" spans="1:5" ht="30" x14ac:dyDescent="0.25">
      <c r="A763">
        <f>IF(ISNUMBER(SEARCH('Сервопривода (газ-воздух)'!#REF!,B763)),MAX($A$1,A762)+1,0)</f>
        <v>0</v>
      </c>
      <c r="B763" s="57" t="s">
        <v>6069</v>
      </c>
      <c r="C763" s="85"/>
      <c r="D763" s="2">
        <v>762</v>
      </c>
      <c r="E763" s="2" t="e">
        <f t="shared" si="11"/>
        <v>#N/A</v>
      </c>
    </row>
    <row r="764" spans="1:5" ht="60" x14ac:dyDescent="0.25">
      <c r="A764">
        <f>IF(ISNUMBER(SEARCH('Сервопривода (газ-воздух)'!#REF!,B764)),MAX($A$1,A763)+1,0)</f>
        <v>0</v>
      </c>
      <c r="B764" s="57" t="s">
        <v>6070</v>
      </c>
      <c r="C764" s="85"/>
      <c r="D764" s="2">
        <v>763</v>
      </c>
      <c r="E764" s="2" t="e">
        <f t="shared" si="11"/>
        <v>#N/A</v>
      </c>
    </row>
    <row r="765" spans="1:5" ht="45" x14ac:dyDescent="0.25">
      <c r="A765">
        <f>IF(ISNUMBER(SEARCH('Сервопривода (газ-воздух)'!#REF!,B765)),MAX($A$1,A764)+1,0)</f>
        <v>0</v>
      </c>
      <c r="B765" s="57" t="s">
        <v>6071</v>
      </c>
      <c r="C765" s="85"/>
      <c r="D765" s="2">
        <v>764</v>
      </c>
      <c r="E765" s="2" t="e">
        <f t="shared" si="11"/>
        <v>#N/A</v>
      </c>
    </row>
    <row r="766" spans="1:5" ht="45" x14ac:dyDescent="0.25">
      <c r="A766">
        <f>IF(ISNUMBER(SEARCH('Сервопривода (газ-воздух)'!#REF!,B766)),MAX($A$1,A765)+1,0)</f>
        <v>0</v>
      </c>
      <c r="B766" s="57" t="s">
        <v>6072</v>
      </c>
      <c r="C766" s="85"/>
      <c r="D766" s="2">
        <v>765</v>
      </c>
      <c r="E766" s="2" t="e">
        <f t="shared" si="11"/>
        <v>#N/A</v>
      </c>
    </row>
    <row r="767" spans="1:5" ht="45" x14ac:dyDescent="0.25">
      <c r="A767">
        <f>IF(ISNUMBER(SEARCH('Сервопривода (газ-воздух)'!#REF!,B767)),MAX($A$1,A766)+1,0)</f>
        <v>0</v>
      </c>
      <c r="B767" s="57" t="s">
        <v>6073</v>
      </c>
      <c r="C767" s="85"/>
      <c r="D767" s="2">
        <v>766</v>
      </c>
      <c r="E767" s="2" t="e">
        <f t="shared" si="11"/>
        <v>#N/A</v>
      </c>
    </row>
    <row r="768" spans="1:5" ht="45" x14ac:dyDescent="0.25">
      <c r="A768">
        <f>IF(ISNUMBER(SEARCH('Сервопривода (газ-воздух)'!#REF!,B768)),MAX($A$1,A767)+1,0)</f>
        <v>0</v>
      </c>
      <c r="B768" s="57" t="s">
        <v>6074</v>
      </c>
      <c r="C768" s="85"/>
      <c r="D768" s="2">
        <v>767</v>
      </c>
      <c r="E768" s="2" t="e">
        <f t="shared" si="11"/>
        <v>#N/A</v>
      </c>
    </row>
    <row r="769" spans="1:5" ht="45" x14ac:dyDescent="0.25">
      <c r="A769">
        <f>IF(ISNUMBER(SEARCH('Сервопривода (газ-воздух)'!#REF!,B769)),MAX($A$1,A768)+1,0)</f>
        <v>0</v>
      </c>
      <c r="B769" s="57" t="s">
        <v>6075</v>
      </c>
      <c r="C769" s="85"/>
      <c r="D769" s="2">
        <v>768</v>
      </c>
      <c r="E769" s="2" t="e">
        <f t="shared" si="11"/>
        <v>#N/A</v>
      </c>
    </row>
    <row r="770" spans="1:5" ht="45" x14ac:dyDescent="0.25">
      <c r="A770">
        <f>IF(ISNUMBER(SEARCH('Сервопривода (газ-воздух)'!#REF!,B770)),MAX($A$1,A769)+1,0)</f>
        <v>0</v>
      </c>
      <c r="B770" s="57" t="s">
        <v>6076</v>
      </c>
      <c r="C770" s="85"/>
      <c r="D770" s="2">
        <v>769</v>
      </c>
      <c r="E770" s="2" t="e">
        <f t="shared" si="11"/>
        <v>#N/A</v>
      </c>
    </row>
    <row r="771" spans="1:5" ht="45" x14ac:dyDescent="0.25">
      <c r="A771">
        <f>IF(ISNUMBER(SEARCH('Сервопривода (газ-воздух)'!#REF!,B771)),MAX($A$1,A770)+1,0)</f>
        <v>0</v>
      </c>
      <c r="B771" s="57" t="s">
        <v>6077</v>
      </c>
      <c r="C771" s="85"/>
      <c r="D771" s="2">
        <v>770</v>
      </c>
      <c r="E771" s="2" t="e">
        <f t="shared" ref="E771:E834" si="12">VLOOKUP(D771,A:B,2,0)</f>
        <v>#N/A</v>
      </c>
    </row>
    <row r="772" spans="1:5" ht="45" x14ac:dyDescent="0.25">
      <c r="A772">
        <f>IF(ISNUMBER(SEARCH('Сервопривода (газ-воздух)'!#REF!,B772)),MAX($A$1,A771)+1,0)</f>
        <v>0</v>
      </c>
      <c r="B772" s="57" t="s">
        <v>6078</v>
      </c>
      <c r="C772" s="85"/>
      <c r="D772" s="2">
        <v>771</v>
      </c>
      <c r="E772" s="2" t="e">
        <f t="shared" si="12"/>
        <v>#N/A</v>
      </c>
    </row>
    <row r="773" spans="1:5" ht="45" x14ac:dyDescent="0.25">
      <c r="A773">
        <f>IF(ISNUMBER(SEARCH('Сервопривода (газ-воздух)'!#REF!,B773)),MAX($A$1,A772)+1,0)</f>
        <v>0</v>
      </c>
      <c r="B773" s="57" t="s">
        <v>6079</v>
      </c>
      <c r="C773" s="85"/>
      <c r="D773" s="2">
        <v>772</v>
      </c>
      <c r="E773" s="2" t="e">
        <f t="shared" si="12"/>
        <v>#N/A</v>
      </c>
    </row>
    <row r="774" spans="1:5" ht="45" x14ac:dyDescent="0.25">
      <c r="A774">
        <f>IF(ISNUMBER(SEARCH('Сервопривода (газ-воздух)'!#REF!,B774)),MAX($A$1,A773)+1,0)</f>
        <v>0</v>
      </c>
      <c r="B774" s="57" t="s">
        <v>6080</v>
      </c>
      <c r="C774" s="85"/>
      <c r="D774" s="2">
        <v>773</v>
      </c>
      <c r="E774" s="2" t="e">
        <f t="shared" si="12"/>
        <v>#N/A</v>
      </c>
    </row>
    <row r="775" spans="1:5" ht="45" x14ac:dyDescent="0.25">
      <c r="A775">
        <f>IF(ISNUMBER(SEARCH('Сервопривода (газ-воздух)'!#REF!,B775)),MAX($A$1,A774)+1,0)</f>
        <v>0</v>
      </c>
      <c r="B775" s="57" t="s">
        <v>6081</v>
      </c>
      <c r="C775" s="85"/>
      <c r="D775" s="2">
        <v>774</v>
      </c>
      <c r="E775" s="2" t="e">
        <f t="shared" si="12"/>
        <v>#N/A</v>
      </c>
    </row>
    <row r="776" spans="1:5" ht="45" x14ac:dyDescent="0.25">
      <c r="A776">
        <f>IF(ISNUMBER(SEARCH('Сервопривода (газ-воздух)'!#REF!,B776)),MAX($A$1,A775)+1,0)</f>
        <v>0</v>
      </c>
      <c r="B776" s="57" t="s">
        <v>6082</v>
      </c>
      <c r="C776" s="85"/>
      <c r="D776" s="2">
        <v>775</v>
      </c>
      <c r="E776" s="2" t="e">
        <f t="shared" si="12"/>
        <v>#N/A</v>
      </c>
    </row>
    <row r="777" spans="1:5" ht="45" x14ac:dyDescent="0.25">
      <c r="A777">
        <f>IF(ISNUMBER(SEARCH('Сервопривода (газ-воздух)'!#REF!,B777)),MAX($A$1,A776)+1,0)</f>
        <v>0</v>
      </c>
      <c r="B777" s="57" t="s">
        <v>6083</v>
      </c>
      <c r="C777" s="85"/>
      <c r="D777" s="2">
        <v>776</v>
      </c>
      <c r="E777" s="2" t="e">
        <f t="shared" si="12"/>
        <v>#N/A</v>
      </c>
    </row>
    <row r="778" spans="1:5" ht="45" x14ac:dyDescent="0.25">
      <c r="A778">
        <f>IF(ISNUMBER(SEARCH('Сервопривода (газ-воздух)'!#REF!,B778)),MAX($A$1,A777)+1,0)</f>
        <v>0</v>
      </c>
      <c r="B778" s="57" t="s">
        <v>6084</v>
      </c>
      <c r="C778" s="85"/>
      <c r="D778" s="2">
        <v>777</v>
      </c>
      <c r="E778" s="2" t="e">
        <f t="shared" si="12"/>
        <v>#N/A</v>
      </c>
    </row>
    <row r="779" spans="1:5" ht="45" x14ac:dyDescent="0.25">
      <c r="A779">
        <f>IF(ISNUMBER(SEARCH('Сервопривода (газ-воздух)'!#REF!,B779)),MAX($A$1,A778)+1,0)</f>
        <v>0</v>
      </c>
      <c r="B779" s="57" t="s">
        <v>6085</v>
      </c>
      <c r="C779" s="85"/>
      <c r="D779" s="2">
        <v>778</v>
      </c>
      <c r="E779" s="2" t="e">
        <f t="shared" si="12"/>
        <v>#N/A</v>
      </c>
    </row>
    <row r="780" spans="1:5" ht="45" x14ac:dyDescent="0.25">
      <c r="A780">
        <f>IF(ISNUMBER(SEARCH('Сервопривода (газ-воздух)'!#REF!,B780)),MAX($A$1,A779)+1,0)</f>
        <v>0</v>
      </c>
      <c r="B780" s="57" t="s">
        <v>6086</v>
      </c>
      <c r="C780" s="85"/>
      <c r="D780" s="2">
        <v>779</v>
      </c>
      <c r="E780" s="2" t="e">
        <f t="shared" si="12"/>
        <v>#N/A</v>
      </c>
    </row>
    <row r="781" spans="1:5" ht="45" x14ac:dyDescent="0.25">
      <c r="A781">
        <f>IF(ISNUMBER(SEARCH('Сервопривода (газ-воздух)'!#REF!,B781)),MAX($A$1,A780)+1,0)</f>
        <v>0</v>
      </c>
      <c r="B781" s="57" t="s">
        <v>6087</v>
      </c>
      <c r="C781" s="85"/>
      <c r="D781" s="2">
        <v>780</v>
      </c>
      <c r="E781" s="2" t="e">
        <f t="shared" si="12"/>
        <v>#N/A</v>
      </c>
    </row>
    <row r="782" spans="1:5" ht="45" x14ac:dyDescent="0.25">
      <c r="A782">
        <f>IF(ISNUMBER(SEARCH('Сервопривода (газ-воздух)'!#REF!,B782)),MAX($A$1,A781)+1,0)</f>
        <v>0</v>
      </c>
      <c r="B782" s="57" t="s">
        <v>6088</v>
      </c>
      <c r="C782" s="85"/>
      <c r="D782" s="2">
        <v>781</v>
      </c>
      <c r="E782" s="2" t="e">
        <f t="shared" si="12"/>
        <v>#N/A</v>
      </c>
    </row>
    <row r="783" spans="1:5" ht="45" x14ac:dyDescent="0.25">
      <c r="A783">
        <f>IF(ISNUMBER(SEARCH('Сервопривода (газ-воздух)'!#REF!,B783)),MAX($A$1,A782)+1,0)</f>
        <v>0</v>
      </c>
      <c r="B783" s="57" t="s">
        <v>6089</v>
      </c>
      <c r="C783" s="85"/>
      <c r="D783" s="2">
        <v>782</v>
      </c>
      <c r="E783" s="2" t="e">
        <f t="shared" si="12"/>
        <v>#N/A</v>
      </c>
    </row>
    <row r="784" spans="1:5" ht="45" x14ac:dyDescent="0.25">
      <c r="A784">
        <f>IF(ISNUMBER(SEARCH('Сервопривода (газ-воздух)'!#REF!,B784)),MAX($A$1,A783)+1,0)</f>
        <v>0</v>
      </c>
      <c r="B784" s="57" t="s">
        <v>6090</v>
      </c>
      <c r="C784" s="85"/>
      <c r="D784" s="2">
        <v>783</v>
      </c>
      <c r="E784" s="2" t="e">
        <f t="shared" si="12"/>
        <v>#N/A</v>
      </c>
    </row>
    <row r="785" spans="1:5" ht="45" x14ac:dyDescent="0.25">
      <c r="A785">
        <f>IF(ISNUMBER(SEARCH('Сервопривода (газ-воздух)'!#REF!,B785)),MAX($A$1,A784)+1,0)</f>
        <v>0</v>
      </c>
      <c r="B785" s="57" t="s">
        <v>6091</v>
      </c>
      <c r="C785" s="85"/>
      <c r="D785" s="2">
        <v>784</v>
      </c>
      <c r="E785" s="2" t="e">
        <f t="shared" si="12"/>
        <v>#N/A</v>
      </c>
    </row>
    <row r="786" spans="1:5" ht="45" x14ac:dyDescent="0.25">
      <c r="A786">
        <f>IF(ISNUMBER(SEARCH('Сервопривода (газ-воздух)'!#REF!,B786)),MAX($A$1,A785)+1,0)</f>
        <v>0</v>
      </c>
      <c r="B786" s="57" t="s">
        <v>6092</v>
      </c>
      <c r="C786" s="85"/>
      <c r="D786" s="2">
        <v>785</v>
      </c>
      <c r="E786" s="2" t="e">
        <f t="shared" si="12"/>
        <v>#N/A</v>
      </c>
    </row>
    <row r="787" spans="1:5" ht="45" x14ac:dyDescent="0.25">
      <c r="A787">
        <f>IF(ISNUMBER(SEARCH('Сервопривода (газ-воздух)'!#REF!,B787)),MAX($A$1,A786)+1,0)</f>
        <v>0</v>
      </c>
      <c r="B787" s="57" t="s">
        <v>6093</v>
      </c>
      <c r="C787" s="85"/>
      <c r="D787" s="2">
        <v>786</v>
      </c>
      <c r="E787" s="2" t="e">
        <f t="shared" si="12"/>
        <v>#N/A</v>
      </c>
    </row>
    <row r="788" spans="1:5" ht="45" x14ac:dyDescent="0.25">
      <c r="A788">
        <f>IF(ISNUMBER(SEARCH('Сервопривода (газ-воздух)'!#REF!,B788)),MAX($A$1,A787)+1,0)</f>
        <v>0</v>
      </c>
      <c r="B788" s="57" t="s">
        <v>6094</v>
      </c>
      <c r="C788" s="85"/>
      <c r="D788" s="2">
        <v>787</v>
      </c>
      <c r="E788" s="2" t="e">
        <f t="shared" si="12"/>
        <v>#N/A</v>
      </c>
    </row>
    <row r="789" spans="1:5" ht="45" x14ac:dyDescent="0.25">
      <c r="A789">
        <f>IF(ISNUMBER(SEARCH('Сервопривода (газ-воздух)'!#REF!,B789)),MAX($A$1,A788)+1,0)</f>
        <v>0</v>
      </c>
      <c r="B789" s="57" t="s">
        <v>6095</v>
      </c>
      <c r="C789" s="85"/>
      <c r="D789" s="2">
        <v>788</v>
      </c>
      <c r="E789" s="2" t="e">
        <f t="shared" si="12"/>
        <v>#N/A</v>
      </c>
    </row>
    <row r="790" spans="1:5" ht="45" x14ac:dyDescent="0.25">
      <c r="A790">
        <f>IF(ISNUMBER(SEARCH('Сервопривода (газ-воздух)'!#REF!,B790)),MAX($A$1,A789)+1,0)</f>
        <v>0</v>
      </c>
      <c r="B790" s="57" t="s">
        <v>6096</v>
      </c>
      <c r="C790" s="85"/>
      <c r="D790" s="2">
        <v>789</v>
      </c>
      <c r="E790" s="2" t="e">
        <f t="shared" si="12"/>
        <v>#N/A</v>
      </c>
    </row>
    <row r="791" spans="1:5" ht="45" x14ac:dyDescent="0.25">
      <c r="A791">
        <f>IF(ISNUMBER(SEARCH('Сервопривода (газ-воздух)'!#REF!,B791)),MAX($A$1,A790)+1,0)</f>
        <v>0</v>
      </c>
      <c r="B791" s="57" t="s">
        <v>6097</v>
      </c>
      <c r="C791" s="85"/>
      <c r="D791" s="2">
        <v>790</v>
      </c>
      <c r="E791" s="2" t="e">
        <f t="shared" si="12"/>
        <v>#N/A</v>
      </c>
    </row>
    <row r="792" spans="1:5" ht="45" x14ac:dyDescent="0.25">
      <c r="A792">
        <f>IF(ISNUMBER(SEARCH('Сервопривода (газ-воздух)'!#REF!,B792)),MAX($A$1,A791)+1,0)</f>
        <v>0</v>
      </c>
      <c r="B792" s="57" t="s">
        <v>6098</v>
      </c>
      <c r="C792" s="85"/>
      <c r="D792" s="2">
        <v>791</v>
      </c>
      <c r="E792" s="2" t="e">
        <f t="shared" si="12"/>
        <v>#N/A</v>
      </c>
    </row>
    <row r="793" spans="1:5" ht="45" x14ac:dyDescent="0.25">
      <c r="A793">
        <f>IF(ISNUMBER(SEARCH('Сервопривода (газ-воздух)'!#REF!,B793)),MAX($A$1,A792)+1,0)</f>
        <v>0</v>
      </c>
      <c r="B793" s="57" t="s">
        <v>6099</v>
      </c>
      <c r="C793" s="85"/>
      <c r="D793" s="2">
        <v>792</v>
      </c>
      <c r="E793" s="2" t="e">
        <f t="shared" si="12"/>
        <v>#N/A</v>
      </c>
    </row>
    <row r="794" spans="1:5" ht="45" x14ac:dyDescent="0.25">
      <c r="A794">
        <f>IF(ISNUMBER(SEARCH('Сервопривода (газ-воздух)'!#REF!,B794)),MAX($A$1,A793)+1,0)</f>
        <v>0</v>
      </c>
      <c r="B794" s="57" t="s">
        <v>6100</v>
      </c>
      <c r="C794" s="85"/>
      <c r="D794" s="2">
        <v>793</v>
      </c>
      <c r="E794" s="2" t="e">
        <f t="shared" si="12"/>
        <v>#N/A</v>
      </c>
    </row>
    <row r="795" spans="1:5" ht="30" x14ac:dyDescent="0.25">
      <c r="A795">
        <f>IF(ISNUMBER(SEARCH('Сервопривода (газ-воздух)'!#REF!,B795)),MAX($A$1,A794)+1,0)</f>
        <v>0</v>
      </c>
      <c r="B795" s="57" t="s">
        <v>6101</v>
      </c>
      <c r="C795" s="85"/>
      <c r="D795" s="2">
        <v>794</v>
      </c>
      <c r="E795" s="2" t="e">
        <f t="shared" si="12"/>
        <v>#N/A</v>
      </c>
    </row>
    <row r="796" spans="1:5" ht="45" x14ac:dyDescent="0.25">
      <c r="A796">
        <f>IF(ISNUMBER(SEARCH('Сервопривода (газ-воздух)'!#REF!,B796)),MAX($A$1,A795)+1,0)</f>
        <v>0</v>
      </c>
      <c r="B796" s="57" t="s">
        <v>6102</v>
      </c>
      <c r="C796" s="85"/>
      <c r="D796" s="2">
        <v>795</v>
      </c>
      <c r="E796" s="2" t="e">
        <f t="shared" si="12"/>
        <v>#N/A</v>
      </c>
    </row>
    <row r="797" spans="1:5" ht="30" x14ac:dyDescent="0.25">
      <c r="A797">
        <f>IF(ISNUMBER(SEARCH('Сервопривода (газ-воздух)'!#REF!,B797)),MAX($A$1,A796)+1,0)</f>
        <v>0</v>
      </c>
      <c r="B797" s="57" t="s">
        <v>6103</v>
      </c>
      <c r="C797" s="85"/>
      <c r="D797" s="2">
        <v>796</v>
      </c>
      <c r="E797" s="2" t="e">
        <f t="shared" si="12"/>
        <v>#N/A</v>
      </c>
    </row>
    <row r="798" spans="1:5" ht="30" x14ac:dyDescent="0.25">
      <c r="A798">
        <f>IF(ISNUMBER(SEARCH('Сервопривода (газ-воздух)'!#REF!,B798)),MAX($A$1,A797)+1,0)</f>
        <v>0</v>
      </c>
      <c r="B798" s="57" t="s">
        <v>6104</v>
      </c>
      <c r="C798" s="85"/>
      <c r="D798" s="2">
        <v>797</v>
      </c>
      <c r="E798" s="2" t="e">
        <f t="shared" si="12"/>
        <v>#N/A</v>
      </c>
    </row>
    <row r="799" spans="1:5" ht="30" x14ac:dyDescent="0.25">
      <c r="A799">
        <f>IF(ISNUMBER(SEARCH('Сервопривода (газ-воздух)'!#REF!,B799)),MAX($A$1,A798)+1,0)</f>
        <v>0</v>
      </c>
      <c r="B799" s="57" t="s">
        <v>6105</v>
      </c>
      <c r="C799" s="85"/>
      <c r="D799" s="2">
        <v>798</v>
      </c>
      <c r="E799" s="2" t="e">
        <f t="shared" si="12"/>
        <v>#N/A</v>
      </c>
    </row>
    <row r="800" spans="1:5" ht="30" x14ac:dyDescent="0.25">
      <c r="A800">
        <f>IF(ISNUMBER(SEARCH('Сервопривода (газ-воздух)'!#REF!,B800)),MAX($A$1,A799)+1,0)</f>
        <v>0</v>
      </c>
      <c r="B800" s="57" t="s">
        <v>6106</v>
      </c>
      <c r="C800" s="85"/>
      <c r="D800" s="2">
        <v>799</v>
      </c>
      <c r="E800" s="2" t="e">
        <f t="shared" si="12"/>
        <v>#N/A</v>
      </c>
    </row>
    <row r="801" spans="1:5" ht="45" x14ac:dyDescent="0.25">
      <c r="A801">
        <f>IF(ISNUMBER(SEARCH('Сервопривода (газ-воздух)'!#REF!,B801)),MAX($A$1,A800)+1,0)</f>
        <v>0</v>
      </c>
      <c r="B801" s="57" t="s">
        <v>6107</v>
      </c>
      <c r="C801" s="85"/>
      <c r="D801" s="2">
        <v>800</v>
      </c>
      <c r="E801" s="2" t="e">
        <f t="shared" si="12"/>
        <v>#N/A</v>
      </c>
    </row>
    <row r="802" spans="1:5" ht="45" x14ac:dyDescent="0.25">
      <c r="A802">
        <f>IF(ISNUMBER(SEARCH('Сервопривода (газ-воздух)'!#REF!,B802)),MAX($A$1,A801)+1,0)</f>
        <v>0</v>
      </c>
      <c r="B802" s="57" t="s">
        <v>6108</v>
      </c>
      <c r="C802" s="85"/>
      <c r="D802" s="2">
        <v>801</v>
      </c>
      <c r="E802" s="2" t="e">
        <f t="shared" si="12"/>
        <v>#N/A</v>
      </c>
    </row>
    <row r="803" spans="1:5" ht="45" x14ac:dyDescent="0.25">
      <c r="A803">
        <f>IF(ISNUMBER(SEARCH('Сервопривода (газ-воздух)'!#REF!,B803)),MAX($A$1,A802)+1,0)</f>
        <v>0</v>
      </c>
      <c r="B803" s="57" t="s">
        <v>6109</v>
      </c>
      <c r="C803" s="85"/>
      <c r="D803" s="2">
        <v>802</v>
      </c>
      <c r="E803" s="2" t="e">
        <f t="shared" si="12"/>
        <v>#N/A</v>
      </c>
    </row>
    <row r="804" spans="1:5" ht="30" x14ac:dyDescent="0.25">
      <c r="A804">
        <f>IF(ISNUMBER(SEARCH('Сервопривода (газ-воздух)'!#REF!,B804)),MAX($A$1,A803)+1,0)</f>
        <v>0</v>
      </c>
      <c r="B804" s="57" t="s">
        <v>6110</v>
      </c>
      <c r="C804" s="85"/>
      <c r="D804" s="2">
        <v>803</v>
      </c>
      <c r="E804" s="2" t="e">
        <f t="shared" si="12"/>
        <v>#N/A</v>
      </c>
    </row>
    <row r="805" spans="1:5" ht="30" x14ac:dyDescent="0.25">
      <c r="A805">
        <f>IF(ISNUMBER(SEARCH('Сервопривода (газ-воздух)'!#REF!,B805)),MAX($A$1,A804)+1,0)</f>
        <v>0</v>
      </c>
      <c r="B805" s="57" t="s">
        <v>6111</v>
      </c>
      <c r="C805" s="85"/>
      <c r="D805" s="2">
        <v>804</v>
      </c>
      <c r="E805" s="2" t="e">
        <f t="shared" si="12"/>
        <v>#N/A</v>
      </c>
    </row>
    <row r="806" spans="1:5" ht="45" x14ac:dyDescent="0.25">
      <c r="A806">
        <f>IF(ISNUMBER(SEARCH('Сервопривода (газ-воздух)'!#REF!,B806)),MAX($A$1,A805)+1,0)</f>
        <v>0</v>
      </c>
      <c r="B806" s="57" t="s">
        <v>6112</v>
      </c>
      <c r="C806" s="85"/>
      <c r="D806" s="2">
        <v>805</v>
      </c>
      <c r="E806" s="2" t="e">
        <f t="shared" si="12"/>
        <v>#N/A</v>
      </c>
    </row>
    <row r="807" spans="1:5" ht="30" x14ac:dyDescent="0.25">
      <c r="A807">
        <f>IF(ISNUMBER(SEARCH('Сервопривода (газ-воздух)'!#REF!,B807)),MAX($A$1,A806)+1,0)</f>
        <v>0</v>
      </c>
      <c r="B807" s="57" t="s">
        <v>6113</v>
      </c>
      <c r="C807" s="85"/>
      <c r="D807" s="2">
        <v>806</v>
      </c>
      <c r="E807" s="2" t="e">
        <f t="shared" si="12"/>
        <v>#N/A</v>
      </c>
    </row>
    <row r="808" spans="1:5" ht="45" x14ac:dyDescent="0.25">
      <c r="A808">
        <f>IF(ISNUMBER(SEARCH('Сервопривода (газ-воздух)'!#REF!,B808)),MAX($A$1,A807)+1,0)</f>
        <v>0</v>
      </c>
      <c r="B808" s="57" t="s">
        <v>6114</v>
      </c>
      <c r="C808" s="85"/>
      <c r="D808" s="2">
        <v>807</v>
      </c>
      <c r="E808" s="2" t="e">
        <f t="shared" si="12"/>
        <v>#N/A</v>
      </c>
    </row>
    <row r="809" spans="1:5" ht="45" x14ac:dyDescent="0.25">
      <c r="A809">
        <f>IF(ISNUMBER(SEARCH('Сервопривода (газ-воздух)'!#REF!,B809)),MAX($A$1,A808)+1,0)</f>
        <v>0</v>
      </c>
      <c r="B809" s="57" t="s">
        <v>6115</v>
      </c>
      <c r="C809" s="85"/>
      <c r="D809" s="2">
        <v>808</v>
      </c>
      <c r="E809" s="2" t="e">
        <f t="shared" si="12"/>
        <v>#N/A</v>
      </c>
    </row>
    <row r="810" spans="1:5" ht="30" x14ac:dyDescent="0.25">
      <c r="A810">
        <f>IF(ISNUMBER(SEARCH('Сервопривода (газ-воздух)'!#REF!,B810)),MAX($A$1,A809)+1,0)</f>
        <v>0</v>
      </c>
      <c r="B810" s="57" t="s">
        <v>6116</v>
      </c>
      <c r="C810" s="85"/>
      <c r="D810" s="2">
        <v>809</v>
      </c>
      <c r="E810" s="2" t="e">
        <f t="shared" si="12"/>
        <v>#N/A</v>
      </c>
    </row>
    <row r="811" spans="1:5" ht="30" x14ac:dyDescent="0.25">
      <c r="A811">
        <f>IF(ISNUMBER(SEARCH('Сервопривода (газ-воздух)'!#REF!,B811)),MAX($A$1,A810)+1,0)</f>
        <v>0</v>
      </c>
      <c r="B811" s="57" t="s">
        <v>6117</v>
      </c>
      <c r="C811" s="85"/>
      <c r="D811" s="2">
        <v>810</v>
      </c>
      <c r="E811" s="2" t="e">
        <f t="shared" si="12"/>
        <v>#N/A</v>
      </c>
    </row>
    <row r="812" spans="1:5" ht="30" x14ac:dyDescent="0.25">
      <c r="A812">
        <f>IF(ISNUMBER(SEARCH('Сервопривода (газ-воздух)'!#REF!,B812)),MAX($A$1,A811)+1,0)</f>
        <v>0</v>
      </c>
      <c r="B812" s="57" t="s">
        <v>6118</v>
      </c>
      <c r="C812" s="85"/>
      <c r="D812" s="2">
        <v>811</v>
      </c>
      <c r="E812" s="2" t="e">
        <f t="shared" si="12"/>
        <v>#N/A</v>
      </c>
    </row>
    <row r="813" spans="1:5" ht="30" x14ac:dyDescent="0.25">
      <c r="A813">
        <f>IF(ISNUMBER(SEARCH('Сервопривода (газ-воздух)'!#REF!,B813)),MAX($A$1,A812)+1,0)</f>
        <v>0</v>
      </c>
      <c r="B813" s="57" t="s">
        <v>6119</v>
      </c>
      <c r="C813" s="85"/>
      <c r="D813" s="2">
        <v>812</v>
      </c>
      <c r="E813" s="2" t="e">
        <f t="shared" si="12"/>
        <v>#N/A</v>
      </c>
    </row>
    <row r="814" spans="1:5" ht="30" x14ac:dyDescent="0.25">
      <c r="A814">
        <f>IF(ISNUMBER(SEARCH('Сервопривода (газ-воздух)'!#REF!,B814)),MAX($A$1,A813)+1,0)</f>
        <v>0</v>
      </c>
      <c r="B814" s="57" t="s">
        <v>6120</v>
      </c>
      <c r="C814" s="85"/>
      <c r="D814" s="2">
        <v>813</v>
      </c>
      <c r="E814" s="2" t="e">
        <f t="shared" si="12"/>
        <v>#N/A</v>
      </c>
    </row>
    <row r="815" spans="1:5" ht="30" x14ac:dyDescent="0.25">
      <c r="A815">
        <f>IF(ISNUMBER(SEARCH('Сервопривода (газ-воздух)'!#REF!,B815)),MAX($A$1,A814)+1,0)</f>
        <v>0</v>
      </c>
      <c r="B815" s="57" t="s">
        <v>6121</v>
      </c>
      <c r="C815" s="85"/>
      <c r="D815" s="2">
        <v>814</v>
      </c>
      <c r="E815" s="2" t="e">
        <f t="shared" si="12"/>
        <v>#N/A</v>
      </c>
    </row>
    <row r="816" spans="1:5" ht="30" x14ac:dyDescent="0.25">
      <c r="A816">
        <f>IF(ISNUMBER(SEARCH('Сервопривода (газ-воздух)'!#REF!,B816)),MAX($A$1,A815)+1,0)</f>
        <v>0</v>
      </c>
      <c r="B816" s="57" t="s">
        <v>6122</v>
      </c>
      <c r="C816" s="85"/>
      <c r="D816" s="2">
        <v>815</v>
      </c>
      <c r="E816" s="2" t="e">
        <f t="shared" si="12"/>
        <v>#N/A</v>
      </c>
    </row>
    <row r="817" spans="1:5" ht="30" x14ac:dyDescent="0.25">
      <c r="A817">
        <f>IF(ISNUMBER(SEARCH('Сервопривода (газ-воздух)'!#REF!,B817)),MAX($A$1,A816)+1,0)</f>
        <v>0</v>
      </c>
      <c r="B817" s="57" t="s">
        <v>6123</v>
      </c>
      <c r="C817" s="85"/>
      <c r="D817" s="2">
        <v>816</v>
      </c>
      <c r="E817" s="2" t="e">
        <f t="shared" si="12"/>
        <v>#N/A</v>
      </c>
    </row>
    <row r="818" spans="1:5" ht="75" x14ac:dyDescent="0.25">
      <c r="A818">
        <f>IF(ISNUMBER(SEARCH('Сервопривода (газ-воздух)'!#REF!,B818)),MAX($A$1,A817)+1,0)</f>
        <v>0</v>
      </c>
      <c r="B818" s="57" t="s">
        <v>6124</v>
      </c>
      <c r="C818" s="85"/>
      <c r="D818" s="2">
        <v>817</v>
      </c>
      <c r="E818" s="2" t="e">
        <f t="shared" si="12"/>
        <v>#N/A</v>
      </c>
    </row>
    <row r="819" spans="1:5" ht="60" x14ac:dyDescent="0.25">
      <c r="A819">
        <f>IF(ISNUMBER(SEARCH('Сервопривода (газ-воздух)'!#REF!,B819)),MAX($A$1,A818)+1,0)</f>
        <v>0</v>
      </c>
      <c r="B819" s="57" t="s">
        <v>6125</v>
      </c>
      <c r="C819" s="85"/>
      <c r="D819" s="2">
        <v>818</v>
      </c>
      <c r="E819" s="2" t="e">
        <f t="shared" si="12"/>
        <v>#N/A</v>
      </c>
    </row>
    <row r="820" spans="1:5" ht="60" x14ac:dyDescent="0.25">
      <c r="A820">
        <f>IF(ISNUMBER(SEARCH('Сервопривода (газ-воздух)'!#REF!,B820)),MAX($A$1,A819)+1,0)</f>
        <v>0</v>
      </c>
      <c r="B820" s="57" t="s">
        <v>6126</v>
      </c>
      <c r="C820" s="85"/>
      <c r="D820" s="2">
        <v>819</v>
      </c>
      <c r="E820" s="2" t="e">
        <f t="shared" si="12"/>
        <v>#N/A</v>
      </c>
    </row>
    <row r="821" spans="1:5" ht="60" x14ac:dyDescent="0.25">
      <c r="A821">
        <f>IF(ISNUMBER(SEARCH('Сервопривода (газ-воздух)'!#REF!,B821)),MAX($A$1,A820)+1,0)</f>
        <v>0</v>
      </c>
      <c r="B821" s="57" t="s">
        <v>6127</v>
      </c>
      <c r="C821" s="85"/>
      <c r="D821" s="2">
        <v>820</v>
      </c>
      <c r="E821" s="2" t="e">
        <f t="shared" si="12"/>
        <v>#N/A</v>
      </c>
    </row>
    <row r="822" spans="1:5" ht="60" x14ac:dyDescent="0.25">
      <c r="A822">
        <f>IF(ISNUMBER(SEARCH('Сервопривода (газ-воздух)'!#REF!,B822)),MAX($A$1,A821)+1,0)</f>
        <v>0</v>
      </c>
      <c r="B822" s="57" t="s">
        <v>6128</v>
      </c>
      <c r="C822" s="85"/>
      <c r="D822" s="2">
        <v>821</v>
      </c>
      <c r="E822" s="2" t="e">
        <f t="shared" si="12"/>
        <v>#N/A</v>
      </c>
    </row>
    <row r="823" spans="1:5" ht="60" x14ac:dyDescent="0.25">
      <c r="A823">
        <f>IF(ISNUMBER(SEARCH('Сервопривода (газ-воздух)'!#REF!,B823)),MAX($A$1,A822)+1,0)</f>
        <v>0</v>
      </c>
      <c r="B823" s="57" t="s">
        <v>6129</v>
      </c>
      <c r="C823" s="85"/>
      <c r="D823" s="2">
        <v>822</v>
      </c>
      <c r="E823" s="2" t="e">
        <f t="shared" si="12"/>
        <v>#N/A</v>
      </c>
    </row>
    <row r="824" spans="1:5" ht="60" x14ac:dyDescent="0.25">
      <c r="A824">
        <f>IF(ISNUMBER(SEARCH('Сервопривода (газ-воздух)'!#REF!,B824)),MAX($A$1,A823)+1,0)</f>
        <v>0</v>
      </c>
      <c r="B824" s="57" t="s">
        <v>6130</v>
      </c>
      <c r="C824" s="85"/>
      <c r="D824" s="2">
        <v>823</v>
      </c>
      <c r="E824" s="2" t="e">
        <f t="shared" si="12"/>
        <v>#N/A</v>
      </c>
    </row>
    <row r="825" spans="1:5" ht="60" x14ac:dyDescent="0.25">
      <c r="A825">
        <f>IF(ISNUMBER(SEARCH('Сервопривода (газ-воздух)'!#REF!,B825)),MAX($A$1,A824)+1,0)</f>
        <v>0</v>
      </c>
      <c r="B825" s="57" t="s">
        <v>6131</v>
      </c>
      <c r="C825" s="85"/>
      <c r="D825" s="2">
        <v>824</v>
      </c>
      <c r="E825" s="2" t="e">
        <f t="shared" si="12"/>
        <v>#N/A</v>
      </c>
    </row>
    <row r="826" spans="1:5" ht="60" x14ac:dyDescent="0.25">
      <c r="A826">
        <f>IF(ISNUMBER(SEARCH('Сервопривода (газ-воздух)'!#REF!,B826)),MAX($A$1,A825)+1,0)</f>
        <v>0</v>
      </c>
      <c r="B826" s="57" t="s">
        <v>6132</v>
      </c>
      <c r="C826" s="85"/>
      <c r="D826" s="2">
        <v>825</v>
      </c>
      <c r="E826" s="2" t="e">
        <f t="shared" si="12"/>
        <v>#N/A</v>
      </c>
    </row>
    <row r="827" spans="1:5" ht="60" x14ac:dyDescent="0.25">
      <c r="A827">
        <f>IF(ISNUMBER(SEARCH('Сервопривода (газ-воздух)'!#REF!,B827)),MAX($A$1,A826)+1,0)</f>
        <v>0</v>
      </c>
      <c r="B827" s="57" t="s">
        <v>6133</v>
      </c>
      <c r="C827" s="85"/>
      <c r="D827" s="2">
        <v>826</v>
      </c>
      <c r="E827" s="2" t="e">
        <f t="shared" si="12"/>
        <v>#N/A</v>
      </c>
    </row>
    <row r="828" spans="1:5" ht="75" x14ac:dyDescent="0.25">
      <c r="A828">
        <f>IF(ISNUMBER(SEARCH('Сервопривода (газ-воздух)'!#REF!,B828)),MAX($A$1,A827)+1,0)</f>
        <v>0</v>
      </c>
      <c r="B828" s="57" t="s">
        <v>6134</v>
      </c>
      <c r="C828" s="85"/>
      <c r="D828" s="2">
        <v>827</v>
      </c>
      <c r="E828" s="2" t="e">
        <f t="shared" si="12"/>
        <v>#N/A</v>
      </c>
    </row>
    <row r="829" spans="1:5" ht="30" x14ac:dyDescent="0.25">
      <c r="A829">
        <f>IF(ISNUMBER(SEARCH('Сервопривода (газ-воздух)'!#REF!,B829)),MAX($A$1,A828)+1,0)</f>
        <v>0</v>
      </c>
      <c r="B829" s="57" t="s">
        <v>6135</v>
      </c>
      <c r="C829" s="85"/>
      <c r="D829" s="2">
        <v>828</v>
      </c>
      <c r="E829" s="2" t="e">
        <f t="shared" si="12"/>
        <v>#N/A</v>
      </c>
    </row>
    <row r="830" spans="1:5" ht="30" x14ac:dyDescent="0.25">
      <c r="A830">
        <f>IF(ISNUMBER(SEARCH('Сервопривода (газ-воздух)'!#REF!,B830)),MAX($A$1,A829)+1,0)</f>
        <v>0</v>
      </c>
      <c r="B830" s="57" t="s">
        <v>6136</v>
      </c>
      <c r="C830" s="85"/>
      <c r="D830" s="2">
        <v>829</v>
      </c>
      <c r="E830" s="2" t="e">
        <f t="shared" si="12"/>
        <v>#N/A</v>
      </c>
    </row>
    <row r="831" spans="1:5" ht="45" x14ac:dyDescent="0.25">
      <c r="A831">
        <f>IF(ISNUMBER(SEARCH('Сервопривода (газ-воздух)'!#REF!,B831)),MAX($A$1,A830)+1,0)</f>
        <v>0</v>
      </c>
      <c r="B831" s="57" t="s">
        <v>6137</v>
      </c>
      <c r="C831" s="85"/>
      <c r="D831" s="2">
        <v>830</v>
      </c>
      <c r="E831" s="2" t="e">
        <f t="shared" si="12"/>
        <v>#N/A</v>
      </c>
    </row>
    <row r="832" spans="1:5" ht="45" x14ac:dyDescent="0.25">
      <c r="A832">
        <f>IF(ISNUMBER(SEARCH('Сервопривода (газ-воздух)'!#REF!,B832)),MAX($A$1,A831)+1,0)</f>
        <v>0</v>
      </c>
      <c r="B832" s="57" t="s">
        <v>6138</v>
      </c>
      <c r="C832" s="85"/>
      <c r="D832" s="2">
        <v>831</v>
      </c>
      <c r="E832" s="2" t="e">
        <f t="shared" si="12"/>
        <v>#N/A</v>
      </c>
    </row>
    <row r="833" spans="1:5" ht="45" x14ac:dyDescent="0.25">
      <c r="A833">
        <f>IF(ISNUMBER(SEARCH('Сервопривода (газ-воздух)'!#REF!,B833)),MAX($A$1,A832)+1,0)</f>
        <v>0</v>
      </c>
      <c r="B833" s="57" t="s">
        <v>6139</v>
      </c>
      <c r="C833" s="85"/>
      <c r="D833" s="2">
        <v>832</v>
      </c>
      <c r="E833" s="2" t="e">
        <f t="shared" si="12"/>
        <v>#N/A</v>
      </c>
    </row>
    <row r="834" spans="1:5" ht="45" x14ac:dyDescent="0.25">
      <c r="A834">
        <f>IF(ISNUMBER(SEARCH('Сервопривода (газ-воздух)'!#REF!,B834)),MAX($A$1,A833)+1,0)</f>
        <v>0</v>
      </c>
      <c r="B834" s="57" t="s">
        <v>6140</v>
      </c>
      <c r="C834" s="85"/>
      <c r="D834" s="2">
        <v>833</v>
      </c>
      <c r="E834" s="2" t="e">
        <f t="shared" si="12"/>
        <v>#N/A</v>
      </c>
    </row>
    <row r="835" spans="1:5" ht="30" x14ac:dyDescent="0.25">
      <c r="A835">
        <f>IF(ISNUMBER(SEARCH('Сервопривода (газ-воздух)'!#REF!,B835)),MAX($A$1,A834)+1,0)</f>
        <v>0</v>
      </c>
      <c r="B835" s="57" t="s">
        <v>6141</v>
      </c>
      <c r="C835" s="85"/>
      <c r="D835" s="2">
        <v>834</v>
      </c>
      <c r="E835" s="2" t="e">
        <f t="shared" ref="E835:E898" si="13">VLOOKUP(D835,A:B,2,0)</f>
        <v>#N/A</v>
      </c>
    </row>
    <row r="836" spans="1:5" ht="45" x14ac:dyDescent="0.25">
      <c r="A836">
        <f>IF(ISNUMBER(SEARCH('Сервопривода (газ-воздух)'!#REF!,B836)),MAX($A$1,A835)+1,0)</f>
        <v>0</v>
      </c>
      <c r="B836" s="57" t="s">
        <v>6142</v>
      </c>
      <c r="C836" s="85"/>
      <c r="D836" s="2">
        <v>835</v>
      </c>
      <c r="E836" s="2" t="e">
        <f t="shared" si="13"/>
        <v>#N/A</v>
      </c>
    </row>
    <row r="837" spans="1:5" ht="45" x14ac:dyDescent="0.25">
      <c r="A837">
        <f>IF(ISNUMBER(SEARCH('Сервопривода (газ-воздух)'!#REF!,B837)),MAX($A$1,A836)+1,0)</f>
        <v>0</v>
      </c>
      <c r="B837" s="57" t="s">
        <v>6143</v>
      </c>
      <c r="C837" s="85"/>
      <c r="D837" s="2">
        <v>836</v>
      </c>
      <c r="E837" s="2" t="e">
        <f t="shared" si="13"/>
        <v>#N/A</v>
      </c>
    </row>
    <row r="838" spans="1:5" ht="45" x14ac:dyDescent="0.25">
      <c r="A838">
        <f>IF(ISNUMBER(SEARCH('Сервопривода (газ-воздух)'!#REF!,B838)),MAX($A$1,A837)+1,0)</f>
        <v>0</v>
      </c>
      <c r="B838" s="57" t="s">
        <v>6144</v>
      </c>
      <c r="C838" s="85"/>
      <c r="D838" s="2">
        <v>837</v>
      </c>
      <c r="E838" s="2" t="e">
        <f t="shared" si="13"/>
        <v>#N/A</v>
      </c>
    </row>
    <row r="839" spans="1:5" ht="45" x14ac:dyDescent="0.25">
      <c r="A839">
        <f>IF(ISNUMBER(SEARCH('Сервопривода (газ-воздух)'!#REF!,B839)),MAX($A$1,A838)+1,0)</f>
        <v>0</v>
      </c>
      <c r="B839" s="57" t="s">
        <v>6145</v>
      </c>
      <c r="C839" s="85"/>
      <c r="D839" s="2">
        <v>838</v>
      </c>
      <c r="E839" s="2" t="e">
        <f t="shared" si="13"/>
        <v>#N/A</v>
      </c>
    </row>
    <row r="840" spans="1:5" ht="45" x14ac:dyDescent="0.25">
      <c r="A840">
        <f>IF(ISNUMBER(SEARCH('Сервопривода (газ-воздух)'!#REF!,B840)),MAX($A$1,A839)+1,0)</f>
        <v>0</v>
      </c>
      <c r="B840" s="57" t="s">
        <v>6146</v>
      </c>
      <c r="C840" s="85"/>
      <c r="D840" s="2">
        <v>839</v>
      </c>
      <c r="E840" s="2" t="e">
        <f t="shared" si="13"/>
        <v>#N/A</v>
      </c>
    </row>
    <row r="841" spans="1:5" x14ac:dyDescent="0.25">
      <c r="A841">
        <f>IF(ISNUMBER(SEARCH('Сервопривода (газ-воздух)'!#REF!,B841)),MAX($A$1,A840)+1,0)</f>
        <v>0</v>
      </c>
      <c r="B841" s="57" t="s">
        <v>6147</v>
      </c>
      <c r="C841" s="85"/>
      <c r="D841" s="2">
        <v>840</v>
      </c>
      <c r="E841" s="2" t="e">
        <f t="shared" si="13"/>
        <v>#N/A</v>
      </c>
    </row>
    <row r="842" spans="1:5" ht="30" x14ac:dyDescent="0.25">
      <c r="A842">
        <f>IF(ISNUMBER(SEARCH('Сервопривода (газ-воздух)'!#REF!,B842)),MAX($A$1,A841)+1,0)</f>
        <v>0</v>
      </c>
      <c r="B842" s="57" t="s">
        <v>6148</v>
      </c>
      <c r="C842" s="85"/>
      <c r="D842" s="2">
        <v>841</v>
      </c>
      <c r="E842" s="2" t="e">
        <f t="shared" si="13"/>
        <v>#N/A</v>
      </c>
    </row>
    <row r="843" spans="1:5" ht="30" x14ac:dyDescent="0.25">
      <c r="A843">
        <f>IF(ISNUMBER(SEARCH('Сервопривода (газ-воздух)'!#REF!,B843)),MAX($A$1,A842)+1,0)</f>
        <v>0</v>
      </c>
      <c r="B843" s="57" t="s">
        <v>6149</v>
      </c>
      <c r="C843" s="85"/>
      <c r="D843" s="2">
        <v>842</v>
      </c>
      <c r="E843" s="2" t="e">
        <f t="shared" si="13"/>
        <v>#N/A</v>
      </c>
    </row>
    <row r="844" spans="1:5" ht="30" x14ac:dyDescent="0.25">
      <c r="A844">
        <f>IF(ISNUMBER(SEARCH('Сервопривода (газ-воздух)'!#REF!,B844)),MAX($A$1,A843)+1,0)</f>
        <v>0</v>
      </c>
      <c r="B844" s="57" t="s">
        <v>6150</v>
      </c>
      <c r="C844" s="85"/>
      <c r="D844" s="2">
        <v>843</v>
      </c>
      <c r="E844" s="2" t="e">
        <f t="shared" si="13"/>
        <v>#N/A</v>
      </c>
    </row>
    <row r="845" spans="1:5" ht="30" x14ac:dyDescent="0.25">
      <c r="A845">
        <f>IF(ISNUMBER(SEARCH('Сервопривода (газ-воздух)'!#REF!,B845)),MAX($A$1,A844)+1,0)</f>
        <v>0</v>
      </c>
      <c r="B845" s="57" t="s">
        <v>6151</v>
      </c>
      <c r="C845" s="85"/>
      <c r="D845" s="2">
        <v>844</v>
      </c>
      <c r="E845" s="2" t="e">
        <f t="shared" si="13"/>
        <v>#N/A</v>
      </c>
    </row>
    <row r="846" spans="1:5" ht="30" x14ac:dyDescent="0.25">
      <c r="A846">
        <f>IF(ISNUMBER(SEARCH('Сервопривода (газ-воздух)'!#REF!,B846)),MAX($A$1,A845)+1,0)</f>
        <v>0</v>
      </c>
      <c r="B846" s="57" t="s">
        <v>6152</v>
      </c>
      <c r="C846" s="85"/>
      <c r="D846" s="2">
        <v>845</v>
      </c>
      <c r="E846" s="2" t="e">
        <f t="shared" si="13"/>
        <v>#N/A</v>
      </c>
    </row>
    <row r="847" spans="1:5" ht="30" x14ac:dyDescent="0.25">
      <c r="A847">
        <f>IF(ISNUMBER(SEARCH('Сервопривода (газ-воздух)'!#REF!,B847)),MAX($A$1,A846)+1,0)</f>
        <v>0</v>
      </c>
      <c r="B847" s="57" t="s">
        <v>6153</v>
      </c>
      <c r="C847" s="85"/>
      <c r="D847" s="2">
        <v>846</v>
      </c>
      <c r="E847" s="2" t="e">
        <f t="shared" si="13"/>
        <v>#N/A</v>
      </c>
    </row>
    <row r="848" spans="1:5" ht="30" x14ac:dyDescent="0.25">
      <c r="A848">
        <f>IF(ISNUMBER(SEARCH('Сервопривода (газ-воздух)'!#REF!,B848)),MAX($A$1,A847)+1,0)</f>
        <v>0</v>
      </c>
      <c r="B848" s="57" t="s">
        <v>6154</v>
      </c>
      <c r="C848" s="85"/>
      <c r="D848" s="2">
        <v>847</v>
      </c>
      <c r="E848" s="2" t="e">
        <f t="shared" si="13"/>
        <v>#N/A</v>
      </c>
    </row>
    <row r="849" spans="1:5" x14ac:dyDescent="0.25">
      <c r="A849">
        <f>IF(ISNUMBER(SEARCH('Сервопривода (газ-воздух)'!#REF!,B849)),MAX($A$1,A848)+1,0)</f>
        <v>0</v>
      </c>
      <c r="B849" s="57" t="s">
        <v>6155</v>
      </c>
      <c r="C849" s="85"/>
      <c r="D849" s="2">
        <v>848</v>
      </c>
      <c r="E849" s="2" t="e">
        <f t="shared" si="13"/>
        <v>#N/A</v>
      </c>
    </row>
    <row r="850" spans="1:5" x14ac:dyDescent="0.25">
      <c r="A850">
        <f>IF(ISNUMBER(SEARCH('Сервопривода (газ-воздух)'!#REF!,B850)),MAX($A$1,A849)+1,0)</f>
        <v>0</v>
      </c>
      <c r="B850" s="57" t="s">
        <v>6156</v>
      </c>
      <c r="C850" s="85"/>
      <c r="D850" s="2">
        <v>849</v>
      </c>
      <c r="E850" s="2" t="e">
        <f t="shared" si="13"/>
        <v>#N/A</v>
      </c>
    </row>
    <row r="851" spans="1:5" x14ac:dyDescent="0.25">
      <c r="A851">
        <f>IF(ISNUMBER(SEARCH('Сервопривода (газ-воздух)'!#REF!,B851)),MAX($A$1,A850)+1,0)</f>
        <v>0</v>
      </c>
      <c r="B851" s="57" t="s">
        <v>6157</v>
      </c>
      <c r="C851" s="85"/>
      <c r="D851" s="2">
        <v>850</v>
      </c>
      <c r="E851" s="2" t="e">
        <f t="shared" si="13"/>
        <v>#N/A</v>
      </c>
    </row>
    <row r="852" spans="1:5" ht="30" x14ac:dyDescent="0.25">
      <c r="A852">
        <f>IF(ISNUMBER(SEARCH('Сервопривода (газ-воздух)'!#REF!,B852)),MAX($A$1,A851)+1,0)</f>
        <v>0</v>
      </c>
      <c r="B852" s="57" t="s">
        <v>6158</v>
      </c>
      <c r="C852" s="85"/>
      <c r="D852" s="2">
        <v>851</v>
      </c>
      <c r="E852" s="2" t="e">
        <f t="shared" si="13"/>
        <v>#N/A</v>
      </c>
    </row>
    <row r="853" spans="1:5" ht="30" x14ac:dyDescent="0.25">
      <c r="A853">
        <f>IF(ISNUMBER(SEARCH('Сервопривода (газ-воздух)'!#REF!,B853)),MAX($A$1,A852)+1,0)</f>
        <v>0</v>
      </c>
      <c r="B853" s="57" t="s">
        <v>6159</v>
      </c>
      <c r="C853" s="85"/>
      <c r="D853" s="2">
        <v>852</v>
      </c>
      <c r="E853" s="2" t="e">
        <f t="shared" si="13"/>
        <v>#N/A</v>
      </c>
    </row>
    <row r="854" spans="1:5" x14ac:dyDescent="0.25">
      <c r="A854">
        <f>IF(ISNUMBER(SEARCH('Сервопривода (газ-воздух)'!#REF!,B854)),MAX($A$1,A853)+1,0)</f>
        <v>0</v>
      </c>
      <c r="B854" s="57" t="s">
        <v>6160</v>
      </c>
      <c r="C854" s="85"/>
      <c r="D854" s="2">
        <v>853</v>
      </c>
      <c r="E854" s="2" t="e">
        <f t="shared" si="13"/>
        <v>#N/A</v>
      </c>
    </row>
    <row r="855" spans="1:5" x14ac:dyDescent="0.25">
      <c r="A855">
        <f>IF(ISNUMBER(SEARCH('Сервопривода (газ-воздух)'!#REF!,B855)),MAX($A$1,A854)+1,0)</f>
        <v>0</v>
      </c>
      <c r="B855" s="57" t="s">
        <v>6161</v>
      </c>
      <c r="C855" s="85"/>
      <c r="D855" s="2">
        <v>854</v>
      </c>
      <c r="E855" s="2" t="e">
        <f t="shared" si="13"/>
        <v>#N/A</v>
      </c>
    </row>
    <row r="856" spans="1:5" ht="30" x14ac:dyDescent="0.25">
      <c r="A856">
        <f>IF(ISNUMBER(SEARCH('Сервопривода (газ-воздух)'!#REF!,B856)),MAX($A$1,A855)+1,0)</f>
        <v>0</v>
      </c>
      <c r="B856" s="57" t="s">
        <v>6162</v>
      </c>
      <c r="C856" s="85"/>
      <c r="D856" s="2">
        <v>855</v>
      </c>
      <c r="E856" s="2" t="e">
        <f t="shared" si="13"/>
        <v>#N/A</v>
      </c>
    </row>
    <row r="857" spans="1:5" ht="30" x14ac:dyDescent="0.25">
      <c r="A857">
        <f>IF(ISNUMBER(SEARCH('Сервопривода (газ-воздух)'!#REF!,B857)),MAX($A$1,A856)+1,0)</f>
        <v>0</v>
      </c>
      <c r="B857" s="57" t="s">
        <v>6163</v>
      </c>
      <c r="C857" s="85"/>
      <c r="D857" s="2">
        <v>856</v>
      </c>
      <c r="E857" s="2" t="e">
        <f t="shared" si="13"/>
        <v>#N/A</v>
      </c>
    </row>
    <row r="858" spans="1:5" ht="30" x14ac:dyDescent="0.25">
      <c r="A858">
        <f>IF(ISNUMBER(SEARCH('Сервопривода (газ-воздух)'!#REF!,B858)),MAX($A$1,A857)+1,0)</f>
        <v>0</v>
      </c>
      <c r="B858" s="57" t="s">
        <v>6164</v>
      </c>
      <c r="C858" s="85"/>
      <c r="D858" s="2">
        <v>857</v>
      </c>
      <c r="E858" s="2" t="e">
        <f t="shared" si="13"/>
        <v>#N/A</v>
      </c>
    </row>
    <row r="859" spans="1:5" ht="30" x14ac:dyDescent="0.25">
      <c r="A859">
        <f>IF(ISNUMBER(SEARCH('Сервопривода (газ-воздух)'!#REF!,B859)),MAX($A$1,A858)+1,0)</f>
        <v>0</v>
      </c>
      <c r="B859" s="57" t="s">
        <v>6165</v>
      </c>
      <c r="C859" s="85"/>
      <c r="D859" s="2">
        <v>858</v>
      </c>
      <c r="E859" s="2" t="e">
        <f t="shared" si="13"/>
        <v>#N/A</v>
      </c>
    </row>
    <row r="860" spans="1:5" ht="30" x14ac:dyDescent="0.25">
      <c r="A860">
        <f>IF(ISNUMBER(SEARCH('Сервопривода (газ-воздух)'!#REF!,B860)),MAX($A$1,A859)+1,0)</f>
        <v>0</v>
      </c>
      <c r="B860" s="57" t="s">
        <v>6166</v>
      </c>
      <c r="C860" s="85"/>
      <c r="D860" s="2">
        <v>859</v>
      </c>
      <c r="E860" s="2" t="e">
        <f t="shared" si="13"/>
        <v>#N/A</v>
      </c>
    </row>
    <row r="861" spans="1:5" ht="30" x14ac:dyDescent="0.25">
      <c r="A861">
        <f>IF(ISNUMBER(SEARCH('Сервопривода (газ-воздух)'!#REF!,B861)),MAX($A$1,A860)+1,0)</f>
        <v>0</v>
      </c>
      <c r="B861" s="57" t="s">
        <v>6167</v>
      </c>
      <c r="C861" s="85"/>
      <c r="D861" s="2">
        <v>860</v>
      </c>
      <c r="E861" s="2" t="e">
        <f t="shared" si="13"/>
        <v>#N/A</v>
      </c>
    </row>
    <row r="862" spans="1:5" ht="30" x14ac:dyDescent="0.25">
      <c r="A862">
        <f>IF(ISNUMBER(SEARCH('Сервопривода (газ-воздух)'!#REF!,B862)),MAX($A$1,A861)+1,0)</f>
        <v>0</v>
      </c>
      <c r="B862" s="57" t="s">
        <v>6168</v>
      </c>
      <c r="C862" s="85"/>
      <c r="D862" s="2">
        <v>861</v>
      </c>
      <c r="E862" s="2" t="e">
        <f t="shared" si="13"/>
        <v>#N/A</v>
      </c>
    </row>
    <row r="863" spans="1:5" ht="30" x14ac:dyDescent="0.25">
      <c r="A863">
        <f>IF(ISNUMBER(SEARCH('Сервопривода (газ-воздух)'!#REF!,B863)),MAX($A$1,A862)+1,0)</f>
        <v>0</v>
      </c>
      <c r="B863" s="57" t="s">
        <v>6169</v>
      </c>
      <c r="C863" s="85"/>
      <c r="D863" s="2">
        <v>862</v>
      </c>
      <c r="E863" s="2" t="e">
        <f t="shared" si="13"/>
        <v>#N/A</v>
      </c>
    </row>
    <row r="864" spans="1:5" ht="30" x14ac:dyDescent="0.25">
      <c r="A864">
        <f>IF(ISNUMBER(SEARCH('Сервопривода (газ-воздух)'!#REF!,B864)),MAX($A$1,A863)+1,0)</f>
        <v>0</v>
      </c>
      <c r="B864" s="57" t="s">
        <v>6170</v>
      </c>
      <c r="C864" s="85"/>
      <c r="D864" s="2">
        <v>863</v>
      </c>
      <c r="E864" s="2" t="e">
        <f t="shared" si="13"/>
        <v>#N/A</v>
      </c>
    </row>
    <row r="865" spans="1:5" ht="30" x14ac:dyDescent="0.25">
      <c r="A865">
        <f>IF(ISNUMBER(SEARCH('Сервопривода (газ-воздух)'!#REF!,B865)),MAX($A$1,A864)+1,0)</f>
        <v>0</v>
      </c>
      <c r="B865" s="57" t="s">
        <v>6171</v>
      </c>
      <c r="C865" s="85"/>
      <c r="D865" s="2">
        <v>864</v>
      </c>
      <c r="E865" s="2" t="e">
        <f t="shared" si="13"/>
        <v>#N/A</v>
      </c>
    </row>
    <row r="866" spans="1:5" ht="30" x14ac:dyDescent="0.25">
      <c r="A866">
        <f>IF(ISNUMBER(SEARCH('Сервопривода (газ-воздух)'!#REF!,B866)),MAX($A$1,A865)+1,0)</f>
        <v>0</v>
      </c>
      <c r="B866" s="57" t="s">
        <v>6172</v>
      </c>
      <c r="C866" s="85"/>
      <c r="D866" s="2">
        <v>865</v>
      </c>
      <c r="E866" s="2" t="e">
        <f t="shared" si="13"/>
        <v>#N/A</v>
      </c>
    </row>
    <row r="867" spans="1:5" ht="30" x14ac:dyDescent="0.25">
      <c r="A867">
        <f>IF(ISNUMBER(SEARCH('Сервопривода (газ-воздух)'!#REF!,B867)),MAX($A$1,A866)+1,0)</f>
        <v>0</v>
      </c>
      <c r="B867" s="57" t="s">
        <v>6173</v>
      </c>
      <c r="C867" s="85"/>
      <c r="D867" s="2">
        <v>866</v>
      </c>
      <c r="E867" s="2" t="e">
        <f t="shared" si="13"/>
        <v>#N/A</v>
      </c>
    </row>
    <row r="868" spans="1:5" x14ac:dyDescent="0.25">
      <c r="A868">
        <f>IF(ISNUMBER(SEARCH('Сервопривода (газ-воздух)'!#REF!,B868)),MAX($A$1,A867)+1,0)</f>
        <v>0</v>
      </c>
      <c r="B868" s="57" t="s">
        <v>6174</v>
      </c>
      <c r="C868" s="85"/>
      <c r="D868" s="2">
        <v>867</v>
      </c>
      <c r="E868" s="2" t="e">
        <f t="shared" si="13"/>
        <v>#N/A</v>
      </c>
    </row>
    <row r="869" spans="1:5" ht="30" x14ac:dyDescent="0.25">
      <c r="A869">
        <f>IF(ISNUMBER(SEARCH('Сервопривода (газ-воздух)'!#REF!,B869)),MAX($A$1,A868)+1,0)</f>
        <v>0</v>
      </c>
      <c r="B869" s="57" t="s">
        <v>6175</v>
      </c>
      <c r="C869" s="85"/>
      <c r="D869" s="2">
        <v>868</v>
      </c>
      <c r="E869" s="2" t="e">
        <f t="shared" si="13"/>
        <v>#N/A</v>
      </c>
    </row>
    <row r="870" spans="1:5" x14ac:dyDescent="0.25">
      <c r="A870">
        <f>IF(ISNUMBER(SEARCH('Сервопривода (газ-воздух)'!#REF!,B870)),MAX($A$1,A869)+1,0)</f>
        <v>0</v>
      </c>
      <c r="B870" s="57" t="s">
        <v>6176</v>
      </c>
      <c r="C870" s="85"/>
      <c r="D870" s="2">
        <v>869</v>
      </c>
      <c r="E870" s="2" t="e">
        <f t="shared" si="13"/>
        <v>#N/A</v>
      </c>
    </row>
    <row r="871" spans="1:5" ht="30" x14ac:dyDescent="0.25">
      <c r="A871">
        <f>IF(ISNUMBER(SEARCH('Сервопривода (газ-воздух)'!#REF!,B871)),MAX($A$1,A870)+1,0)</f>
        <v>0</v>
      </c>
      <c r="B871" s="57" t="s">
        <v>6177</v>
      </c>
      <c r="C871" s="85"/>
      <c r="D871" s="2">
        <v>870</v>
      </c>
      <c r="E871" s="2" t="e">
        <f t="shared" si="13"/>
        <v>#N/A</v>
      </c>
    </row>
    <row r="872" spans="1:5" ht="30" x14ac:dyDescent="0.25">
      <c r="A872">
        <f>IF(ISNUMBER(SEARCH('Сервопривода (газ-воздух)'!#REF!,B872)),MAX($A$1,A871)+1,0)</f>
        <v>0</v>
      </c>
      <c r="B872" s="57" t="s">
        <v>6178</v>
      </c>
      <c r="C872" s="85"/>
      <c r="D872" s="2">
        <v>871</v>
      </c>
      <c r="E872" s="2" t="e">
        <f t="shared" si="13"/>
        <v>#N/A</v>
      </c>
    </row>
    <row r="873" spans="1:5" ht="30" x14ac:dyDescent="0.25">
      <c r="A873">
        <f>IF(ISNUMBER(SEARCH('Сервопривода (газ-воздух)'!#REF!,B873)),MAX($A$1,A872)+1,0)</f>
        <v>0</v>
      </c>
      <c r="B873" s="57" t="s">
        <v>6179</v>
      </c>
      <c r="C873" s="85"/>
      <c r="D873" s="2">
        <v>872</v>
      </c>
      <c r="E873" s="2" t="e">
        <f t="shared" si="13"/>
        <v>#N/A</v>
      </c>
    </row>
    <row r="874" spans="1:5" ht="30" x14ac:dyDescent="0.25">
      <c r="A874">
        <f>IF(ISNUMBER(SEARCH('Сервопривода (газ-воздух)'!#REF!,B874)),MAX($A$1,A873)+1,0)</f>
        <v>0</v>
      </c>
      <c r="B874" s="57" t="s">
        <v>6180</v>
      </c>
      <c r="C874" s="85"/>
      <c r="D874" s="2">
        <v>873</v>
      </c>
      <c r="E874" s="2" t="e">
        <f t="shared" si="13"/>
        <v>#N/A</v>
      </c>
    </row>
    <row r="875" spans="1:5" ht="30" x14ac:dyDescent="0.25">
      <c r="A875">
        <f>IF(ISNUMBER(SEARCH('Сервопривода (газ-воздух)'!#REF!,B875)),MAX($A$1,A874)+1,0)</f>
        <v>0</v>
      </c>
      <c r="B875" s="57" t="s">
        <v>6181</v>
      </c>
      <c r="C875" s="85"/>
      <c r="D875" s="2">
        <v>874</v>
      </c>
      <c r="E875" s="2" t="e">
        <f t="shared" si="13"/>
        <v>#N/A</v>
      </c>
    </row>
    <row r="876" spans="1:5" ht="30" x14ac:dyDescent="0.25">
      <c r="A876">
        <f>IF(ISNUMBER(SEARCH('Сервопривода (газ-воздух)'!#REF!,B876)),MAX($A$1,A875)+1,0)</f>
        <v>0</v>
      </c>
      <c r="B876" s="57" t="s">
        <v>6182</v>
      </c>
      <c r="C876" s="85"/>
      <c r="D876" s="2">
        <v>875</v>
      </c>
      <c r="E876" s="2" t="e">
        <f t="shared" si="13"/>
        <v>#N/A</v>
      </c>
    </row>
    <row r="877" spans="1:5" x14ac:dyDescent="0.25">
      <c r="A877">
        <f>IF(ISNUMBER(SEARCH('Сервопривода (газ-воздух)'!#REF!,B877)),MAX($A$1,A876)+1,0)</f>
        <v>0</v>
      </c>
      <c r="B877" s="57" t="s">
        <v>6183</v>
      </c>
      <c r="C877" s="85"/>
      <c r="D877" s="2">
        <v>876</v>
      </c>
      <c r="E877" s="2" t="e">
        <f t="shared" si="13"/>
        <v>#N/A</v>
      </c>
    </row>
    <row r="878" spans="1:5" ht="30" x14ac:dyDescent="0.25">
      <c r="A878">
        <f>IF(ISNUMBER(SEARCH('Сервопривода (газ-воздух)'!#REF!,B878)),MAX($A$1,A877)+1,0)</f>
        <v>0</v>
      </c>
      <c r="B878" s="57" t="s">
        <v>6184</v>
      </c>
      <c r="C878" s="85"/>
      <c r="D878" s="2">
        <v>877</v>
      </c>
      <c r="E878" s="2" t="e">
        <f t="shared" si="13"/>
        <v>#N/A</v>
      </c>
    </row>
    <row r="879" spans="1:5" ht="30" x14ac:dyDescent="0.25">
      <c r="A879">
        <f>IF(ISNUMBER(SEARCH('Сервопривода (газ-воздух)'!#REF!,B879)),MAX($A$1,A878)+1,0)</f>
        <v>0</v>
      </c>
      <c r="B879" s="57" t="s">
        <v>6185</v>
      </c>
      <c r="C879" s="85"/>
      <c r="D879" s="2">
        <v>878</v>
      </c>
      <c r="E879" s="2" t="e">
        <f t="shared" si="13"/>
        <v>#N/A</v>
      </c>
    </row>
    <row r="880" spans="1:5" ht="30" x14ac:dyDescent="0.25">
      <c r="A880">
        <f>IF(ISNUMBER(SEARCH('Сервопривода (газ-воздух)'!#REF!,B880)),MAX($A$1,A879)+1,0)</f>
        <v>0</v>
      </c>
      <c r="B880" s="57" t="s">
        <v>6186</v>
      </c>
      <c r="C880" s="85"/>
      <c r="D880" s="2">
        <v>879</v>
      </c>
      <c r="E880" s="2" t="e">
        <f t="shared" si="13"/>
        <v>#N/A</v>
      </c>
    </row>
    <row r="881" spans="1:5" ht="30" x14ac:dyDescent="0.25">
      <c r="A881">
        <f>IF(ISNUMBER(SEARCH('Сервопривода (газ-воздух)'!#REF!,B881)),MAX($A$1,A880)+1,0)</f>
        <v>0</v>
      </c>
      <c r="B881" s="57" t="s">
        <v>6187</v>
      </c>
      <c r="C881" s="85"/>
      <c r="D881" s="2">
        <v>880</v>
      </c>
      <c r="E881" s="2" t="e">
        <f t="shared" si="13"/>
        <v>#N/A</v>
      </c>
    </row>
    <row r="882" spans="1:5" ht="30" x14ac:dyDescent="0.25">
      <c r="A882">
        <f>IF(ISNUMBER(SEARCH('Сервопривода (газ-воздух)'!#REF!,B882)),MAX($A$1,A881)+1,0)</f>
        <v>0</v>
      </c>
      <c r="B882" s="57" t="s">
        <v>6188</v>
      </c>
      <c r="C882" s="85"/>
      <c r="D882" s="2">
        <v>881</v>
      </c>
      <c r="E882" s="2" t="e">
        <f t="shared" si="13"/>
        <v>#N/A</v>
      </c>
    </row>
    <row r="883" spans="1:5" ht="30" x14ac:dyDescent="0.25">
      <c r="A883">
        <f>IF(ISNUMBER(SEARCH('Сервопривода (газ-воздух)'!#REF!,B883)),MAX($A$1,A882)+1,0)</f>
        <v>0</v>
      </c>
      <c r="B883" s="57" t="s">
        <v>6189</v>
      </c>
      <c r="C883" s="85"/>
      <c r="D883" s="2">
        <v>882</v>
      </c>
      <c r="E883" s="2" t="e">
        <f t="shared" si="13"/>
        <v>#N/A</v>
      </c>
    </row>
    <row r="884" spans="1:5" ht="45" x14ac:dyDescent="0.25">
      <c r="A884">
        <f>IF(ISNUMBER(SEARCH('Сервопривода (газ-воздух)'!#REF!,B884)),MAX($A$1,A883)+1,0)</f>
        <v>0</v>
      </c>
      <c r="B884" s="57" t="s">
        <v>6190</v>
      </c>
      <c r="C884" s="85"/>
      <c r="D884" s="2">
        <v>883</v>
      </c>
      <c r="E884" s="2" t="e">
        <f t="shared" si="13"/>
        <v>#N/A</v>
      </c>
    </row>
    <row r="885" spans="1:5" ht="30" x14ac:dyDescent="0.25">
      <c r="A885">
        <f>IF(ISNUMBER(SEARCH('Сервопривода (газ-воздух)'!#REF!,B885)),MAX($A$1,A884)+1,0)</f>
        <v>0</v>
      </c>
      <c r="B885" s="57" t="s">
        <v>6191</v>
      </c>
      <c r="C885" s="85"/>
      <c r="D885" s="2">
        <v>884</v>
      </c>
      <c r="E885" s="2" t="e">
        <f t="shared" si="13"/>
        <v>#N/A</v>
      </c>
    </row>
    <row r="886" spans="1:5" x14ac:dyDescent="0.25">
      <c r="A886">
        <f>IF(ISNUMBER(SEARCH('Сервопривода (газ-воздух)'!#REF!,B886)),MAX($A$1,A885)+1,0)</f>
        <v>0</v>
      </c>
      <c r="B886" s="57" t="s">
        <v>6192</v>
      </c>
      <c r="C886" s="85"/>
      <c r="D886" s="2">
        <v>885</v>
      </c>
      <c r="E886" s="2" t="e">
        <f t="shared" si="13"/>
        <v>#N/A</v>
      </c>
    </row>
    <row r="887" spans="1:5" x14ac:dyDescent="0.25">
      <c r="A887">
        <f>IF(ISNUMBER(SEARCH('Сервопривода (газ-воздух)'!#REF!,B887)),MAX($A$1,A886)+1,0)</f>
        <v>0</v>
      </c>
      <c r="B887" s="57" t="s">
        <v>6193</v>
      </c>
      <c r="C887" s="85"/>
      <c r="D887" s="2">
        <v>886</v>
      </c>
      <c r="E887" s="2" t="e">
        <f t="shared" si="13"/>
        <v>#N/A</v>
      </c>
    </row>
    <row r="888" spans="1:5" ht="30" x14ac:dyDescent="0.25">
      <c r="A888">
        <f>IF(ISNUMBER(SEARCH('Сервопривода (газ-воздух)'!#REF!,B888)),MAX($A$1,A887)+1,0)</f>
        <v>0</v>
      </c>
      <c r="B888" s="57" t="s">
        <v>6194</v>
      </c>
      <c r="C888" s="85"/>
      <c r="D888" s="2">
        <v>887</v>
      </c>
      <c r="E888" s="2" t="e">
        <f t="shared" si="13"/>
        <v>#N/A</v>
      </c>
    </row>
    <row r="889" spans="1:5" ht="30" x14ac:dyDescent="0.25">
      <c r="A889">
        <f>IF(ISNUMBER(SEARCH('Сервопривода (газ-воздух)'!#REF!,B889)),MAX($A$1,A888)+1,0)</f>
        <v>0</v>
      </c>
      <c r="B889" s="57" t="s">
        <v>6195</v>
      </c>
      <c r="C889" s="85"/>
      <c r="D889" s="2">
        <v>888</v>
      </c>
      <c r="E889" s="2" t="e">
        <f t="shared" si="13"/>
        <v>#N/A</v>
      </c>
    </row>
    <row r="890" spans="1:5" ht="30" x14ac:dyDescent="0.25">
      <c r="A890">
        <f>IF(ISNUMBER(SEARCH('Сервопривода (газ-воздух)'!#REF!,B890)),MAX($A$1,A889)+1,0)</f>
        <v>0</v>
      </c>
      <c r="B890" s="57" t="s">
        <v>6196</v>
      </c>
      <c r="C890" s="85"/>
      <c r="D890" s="2">
        <v>889</v>
      </c>
      <c r="E890" s="2" t="e">
        <f t="shared" si="13"/>
        <v>#N/A</v>
      </c>
    </row>
    <row r="891" spans="1:5" ht="30" x14ac:dyDescent="0.25">
      <c r="A891">
        <f>IF(ISNUMBER(SEARCH('Сервопривода (газ-воздух)'!#REF!,B891)),MAX($A$1,A890)+1,0)</f>
        <v>0</v>
      </c>
      <c r="B891" s="57" t="s">
        <v>6197</v>
      </c>
      <c r="C891" s="85"/>
      <c r="D891" s="2">
        <v>890</v>
      </c>
      <c r="E891" s="2" t="e">
        <f t="shared" si="13"/>
        <v>#N/A</v>
      </c>
    </row>
    <row r="892" spans="1:5" ht="30" x14ac:dyDescent="0.25">
      <c r="A892">
        <f>IF(ISNUMBER(SEARCH('Сервопривода (газ-воздух)'!#REF!,B892)),MAX($A$1,A891)+1,0)</f>
        <v>0</v>
      </c>
      <c r="B892" s="57" t="s">
        <v>6198</v>
      </c>
      <c r="C892" s="85"/>
      <c r="D892" s="2">
        <v>891</v>
      </c>
      <c r="E892" s="2" t="e">
        <f t="shared" si="13"/>
        <v>#N/A</v>
      </c>
    </row>
    <row r="893" spans="1:5" ht="30" x14ac:dyDescent="0.25">
      <c r="A893">
        <f>IF(ISNUMBER(SEARCH('Сервопривода (газ-воздух)'!#REF!,B893)),MAX($A$1,A892)+1,0)</f>
        <v>0</v>
      </c>
      <c r="B893" s="57" t="s">
        <v>6199</v>
      </c>
      <c r="C893" s="85"/>
      <c r="D893" s="2">
        <v>892</v>
      </c>
      <c r="E893" s="2" t="e">
        <f t="shared" si="13"/>
        <v>#N/A</v>
      </c>
    </row>
    <row r="894" spans="1:5" x14ac:dyDescent="0.25">
      <c r="A894">
        <f>IF(ISNUMBER(SEARCH('Сервопривода (газ-воздух)'!#REF!,B894)),MAX($A$1,A893)+1,0)</f>
        <v>0</v>
      </c>
      <c r="B894" s="57" t="s">
        <v>6200</v>
      </c>
      <c r="C894" s="85"/>
      <c r="D894" s="2">
        <v>893</v>
      </c>
      <c r="E894" s="2" t="e">
        <f t="shared" si="13"/>
        <v>#N/A</v>
      </c>
    </row>
    <row r="895" spans="1:5" ht="30" x14ac:dyDescent="0.25">
      <c r="A895">
        <f>IF(ISNUMBER(SEARCH('Сервопривода (газ-воздух)'!#REF!,B895)),MAX($A$1,A894)+1,0)</f>
        <v>0</v>
      </c>
      <c r="B895" s="57" t="s">
        <v>6201</v>
      </c>
      <c r="C895" s="85"/>
      <c r="D895" s="2">
        <v>894</v>
      </c>
      <c r="E895" s="2" t="e">
        <f t="shared" si="13"/>
        <v>#N/A</v>
      </c>
    </row>
    <row r="896" spans="1:5" ht="30" x14ac:dyDescent="0.25">
      <c r="A896">
        <f>IF(ISNUMBER(SEARCH('Сервопривода (газ-воздух)'!#REF!,B896)),MAX($A$1,A895)+1,0)</f>
        <v>0</v>
      </c>
      <c r="B896" s="57" t="s">
        <v>6202</v>
      </c>
      <c r="C896" s="85"/>
      <c r="D896" s="2">
        <v>895</v>
      </c>
      <c r="E896" s="2" t="e">
        <f t="shared" si="13"/>
        <v>#N/A</v>
      </c>
    </row>
    <row r="897" spans="1:5" ht="30" x14ac:dyDescent="0.25">
      <c r="A897">
        <f>IF(ISNUMBER(SEARCH('Сервопривода (газ-воздух)'!#REF!,B897)),MAX($A$1,A896)+1,0)</f>
        <v>0</v>
      </c>
      <c r="B897" s="57" t="s">
        <v>6203</v>
      </c>
      <c r="C897" s="85"/>
      <c r="D897" s="2">
        <v>896</v>
      </c>
      <c r="E897" s="2" t="e">
        <f t="shared" si="13"/>
        <v>#N/A</v>
      </c>
    </row>
    <row r="898" spans="1:5" ht="30" x14ac:dyDescent="0.25">
      <c r="A898">
        <f>IF(ISNUMBER(SEARCH('Сервопривода (газ-воздух)'!#REF!,B898)),MAX($A$1,A897)+1,0)</f>
        <v>0</v>
      </c>
      <c r="B898" s="57" t="s">
        <v>6204</v>
      </c>
      <c r="C898" s="85"/>
      <c r="D898" s="2">
        <v>897</v>
      </c>
      <c r="E898" s="2" t="e">
        <f t="shared" si="13"/>
        <v>#N/A</v>
      </c>
    </row>
    <row r="899" spans="1:5" ht="30" x14ac:dyDescent="0.25">
      <c r="A899">
        <f>IF(ISNUMBER(SEARCH('Сервопривода (газ-воздух)'!#REF!,B899)),MAX($A$1,A898)+1,0)</f>
        <v>0</v>
      </c>
      <c r="B899" s="57" t="s">
        <v>6205</v>
      </c>
      <c r="C899" s="85"/>
      <c r="D899" s="2">
        <v>898</v>
      </c>
      <c r="E899" s="2" t="e">
        <f t="shared" ref="E899:E962" si="14">VLOOKUP(D899,A:B,2,0)</f>
        <v>#N/A</v>
      </c>
    </row>
    <row r="900" spans="1:5" ht="45" x14ac:dyDescent="0.25">
      <c r="A900">
        <f>IF(ISNUMBER(SEARCH('Сервопривода (газ-воздух)'!#REF!,B900)),MAX($A$1,A899)+1,0)</f>
        <v>0</v>
      </c>
      <c r="B900" s="57" t="s">
        <v>6206</v>
      </c>
      <c r="C900" s="85"/>
      <c r="D900" s="2">
        <v>899</v>
      </c>
      <c r="E900" s="2" t="e">
        <f t="shared" si="14"/>
        <v>#N/A</v>
      </c>
    </row>
    <row r="901" spans="1:5" x14ac:dyDescent="0.25">
      <c r="A901">
        <f>IF(ISNUMBER(SEARCH('Сервопривода (газ-воздух)'!#REF!,B901)),MAX($A$1,A900)+1,0)</f>
        <v>0</v>
      </c>
      <c r="B901" s="57" t="s">
        <v>6207</v>
      </c>
      <c r="C901" s="85"/>
      <c r="D901" s="2">
        <v>900</v>
      </c>
      <c r="E901" s="2" t="e">
        <f t="shared" si="14"/>
        <v>#N/A</v>
      </c>
    </row>
    <row r="902" spans="1:5" x14ac:dyDescent="0.25">
      <c r="A902">
        <f>IF(ISNUMBER(SEARCH('Сервопривода (газ-воздух)'!#REF!,B902)),MAX($A$1,A901)+1,0)</f>
        <v>0</v>
      </c>
      <c r="B902" s="57" t="s">
        <v>6208</v>
      </c>
      <c r="C902" s="85"/>
      <c r="D902" s="2">
        <v>901</v>
      </c>
      <c r="E902" s="2" t="e">
        <f t="shared" si="14"/>
        <v>#N/A</v>
      </c>
    </row>
    <row r="903" spans="1:5" ht="30" x14ac:dyDescent="0.25">
      <c r="A903">
        <f>IF(ISNUMBER(SEARCH('Сервопривода (газ-воздух)'!#REF!,B903)),MAX($A$1,A902)+1,0)</f>
        <v>0</v>
      </c>
      <c r="B903" s="57" t="s">
        <v>6209</v>
      </c>
      <c r="C903" s="85"/>
      <c r="D903" s="2">
        <v>902</v>
      </c>
      <c r="E903" s="2" t="e">
        <f t="shared" si="14"/>
        <v>#N/A</v>
      </c>
    </row>
    <row r="904" spans="1:5" x14ac:dyDescent="0.25">
      <c r="A904">
        <f>IF(ISNUMBER(SEARCH('Сервопривода (газ-воздух)'!#REF!,B904)),MAX($A$1,A903)+1,0)</f>
        <v>0</v>
      </c>
      <c r="B904" s="57" t="s">
        <v>6210</v>
      </c>
      <c r="C904" s="85"/>
      <c r="D904" s="2">
        <v>903</v>
      </c>
      <c r="E904" s="2" t="e">
        <f t="shared" si="14"/>
        <v>#N/A</v>
      </c>
    </row>
    <row r="905" spans="1:5" ht="30" x14ac:dyDescent="0.25">
      <c r="A905">
        <f>IF(ISNUMBER(SEARCH('Сервопривода (газ-воздух)'!#REF!,B905)),MAX($A$1,A904)+1,0)</f>
        <v>0</v>
      </c>
      <c r="B905" s="57" t="s">
        <v>6211</v>
      </c>
      <c r="C905" s="85"/>
      <c r="D905" s="2">
        <v>904</v>
      </c>
      <c r="E905" s="2" t="e">
        <f t="shared" si="14"/>
        <v>#N/A</v>
      </c>
    </row>
    <row r="906" spans="1:5" ht="30" x14ac:dyDescent="0.25">
      <c r="A906">
        <f>IF(ISNUMBER(SEARCH('Сервопривода (газ-воздух)'!#REF!,B906)),MAX($A$1,A905)+1,0)</f>
        <v>0</v>
      </c>
      <c r="B906" s="57" t="s">
        <v>6212</v>
      </c>
      <c r="C906" s="85"/>
      <c r="D906" s="2">
        <v>905</v>
      </c>
      <c r="E906" s="2" t="e">
        <f t="shared" si="14"/>
        <v>#N/A</v>
      </c>
    </row>
    <row r="907" spans="1:5" ht="30" x14ac:dyDescent="0.25">
      <c r="A907">
        <f>IF(ISNUMBER(SEARCH('Сервопривода (газ-воздух)'!#REF!,B907)),MAX($A$1,A906)+1,0)</f>
        <v>0</v>
      </c>
      <c r="B907" s="57" t="s">
        <v>6213</v>
      </c>
      <c r="C907" s="85"/>
      <c r="D907" s="2">
        <v>906</v>
      </c>
      <c r="E907" s="2" t="e">
        <f t="shared" si="14"/>
        <v>#N/A</v>
      </c>
    </row>
    <row r="908" spans="1:5" ht="30" x14ac:dyDescent="0.25">
      <c r="A908">
        <f>IF(ISNUMBER(SEARCH('Сервопривода (газ-воздух)'!#REF!,B908)),MAX($A$1,A907)+1,0)</f>
        <v>0</v>
      </c>
      <c r="B908" s="57" t="s">
        <v>6214</v>
      </c>
      <c r="C908" s="85"/>
      <c r="D908" s="2">
        <v>907</v>
      </c>
      <c r="E908" s="2" t="e">
        <f t="shared" si="14"/>
        <v>#N/A</v>
      </c>
    </row>
    <row r="909" spans="1:5" ht="30" x14ac:dyDescent="0.25">
      <c r="A909">
        <f>IF(ISNUMBER(SEARCH('Сервопривода (газ-воздух)'!#REF!,B909)),MAX($A$1,A908)+1,0)</f>
        <v>0</v>
      </c>
      <c r="B909" s="57" t="s">
        <v>6215</v>
      </c>
      <c r="C909" s="85"/>
      <c r="D909" s="2">
        <v>908</v>
      </c>
      <c r="E909" s="2" t="e">
        <f t="shared" si="14"/>
        <v>#N/A</v>
      </c>
    </row>
    <row r="910" spans="1:5" ht="30" x14ac:dyDescent="0.25">
      <c r="A910">
        <f>IF(ISNUMBER(SEARCH('Сервопривода (газ-воздух)'!#REF!,B910)),MAX($A$1,A909)+1,0)</f>
        <v>0</v>
      </c>
      <c r="B910" s="57" t="s">
        <v>6216</v>
      </c>
      <c r="C910" s="85"/>
      <c r="D910" s="2">
        <v>909</v>
      </c>
      <c r="E910" s="2" t="e">
        <f t="shared" si="14"/>
        <v>#N/A</v>
      </c>
    </row>
    <row r="911" spans="1:5" ht="30" x14ac:dyDescent="0.25">
      <c r="A911">
        <f>IF(ISNUMBER(SEARCH('Сервопривода (газ-воздух)'!#REF!,B911)),MAX($A$1,A910)+1,0)</f>
        <v>0</v>
      </c>
      <c r="B911" s="57" t="s">
        <v>6217</v>
      </c>
      <c r="C911" s="85"/>
      <c r="D911" s="2">
        <v>910</v>
      </c>
      <c r="E911" s="2" t="e">
        <f t="shared" si="14"/>
        <v>#N/A</v>
      </c>
    </row>
    <row r="912" spans="1:5" ht="30" x14ac:dyDescent="0.25">
      <c r="A912">
        <f>IF(ISNUMBER(SEARCH('Сервопривода (газ-воздух)'!#REF!,B912)),MAX($A$1,A911)+1,0)</f>
        <v>0</v>
      </c>
      <c r="B912" s="57" t="s">
        <v>6218</v>
      </c>
      <c r="C912" s="85"/>
      <c r="D912" s="2">
        <v>911</v>
      </c>
      <c r="E912" s="2" t="e">
        <f t="shared" si="14"/>
        <v>#N/A</v>
      </c>
    </row>
    <row r="913" spans="1:5" ht="30" x14ac:dyDescent="0.25">
      <c r="A913">
        <f>IF(ISNUMBER(SEARCH('Сервопривода (газ-воздух)'!#REF!,B913)),MAX($A$1,A912)+1,0)</f>
        <v>0</v>
      </c>
      <c r="B913" s="57" t="s">
        <v>6219</v>
      </c>
      <c r="C913" s="85"/>
      <c r="D913" s="2">
        <v>912</v>
      </c>
      <c r="E913" s="2" t="e">
        <f t="shared" si="14"/>
        <v>#N/A</v>
      </c>
    </row>
    <row r="914" spans="1:5" ht="30" x14ac:dyDescent="0.25">
      <c r="A914">
        <f>IF(ISNUMBER(SEARCH('Сервопривода (газ-воздух)'!#REF!,B914)),MAX($A$1,A913)+1,0)</f>
        <v>0</v>
      </c>
      <c r="B914" s="57" t="s">
        <v>6220</v>
      </c>
      <c r="C914" s="85"/>
      <c r="D914" s="2">
        <v>913</v>
      </c>
      <c r="E914" s="2" t="e">
        <f t="shared" si="14"/>
        <v>#N/A</v>
      </c>
    </row>
    <row r="915" spans="1:5" x14ac:dyDescent="0.25">
      <c r="A915">
        <f>IF(ISNUMBER(SEARCH('Сервопривода (газ-воздух)'!#REF!,B915)),MAX($A$1,A914)+1,0)</f>
        <v>0</v>
      </c>
      <c r="B915" s="57" t="s">
        <v>6221</v>
      </c>
      <c r="C915" s="85"/>
      <c r="D915" s="2">
        <v>914</v>
      </c>
      <c r="E915" s="2" t="e">
        <f t="shared" si="14"/>
        <v>#N/A</v>
      </c>
    </row>
    <row r="916" spans="1:5" ht="30" x14ac:dyDescent="0.25">
      <c r="A916">
        <f>IF(ISNUMBER(SEARCH('Сервопривода (газ-воздух)'!#REF!,B916)),MAX($A$1,A915)+1,0)</f>
        <v>0</v>
      </c>
      <c r="B916" s="57" t="s">
        <v>6222</v>
      </c>
      <c r="C916" s="85"/>
      <c r="D916" s="2">
        <v>915</v>
      </c>
      <c r="E916" s="2" t="e">
        <f t="shared" si="14"/>
        <v>#N/A</v>
      </c>
    </row>
    <row r="917" spans="1:5" ht="30" x14ac:dyDescent="0.25">
      <c r="A917">
        <f>IF(ISNUMBER(SEARCH('Сервопривода (газ-воздух)'!#REF!,B917)),MAX($A$1,A916)+1,0)</f>
        <v>0</v>
      </c>
      <c r="B917" s="57" t="s">
        <v>6223</v>
      </c>
      <c r="C917" s="85"/>
      <c r="D917" s="2">
        <v>916</v>
      </c>
      <c r="E917" s="2" t="e">
        <f t="shared" si="14"/>
        <v>#N/A</v>
      </c>
    </row>
    <row r="918" spans="1:5" ht="30" x14ac:dyDescent="0.25">
      <c r="A918">
        <f>IF(ISNUMBER(SEARCH('Сервопривода (газ-воздух)'!#REF!,B918)),MAX($A$1,A917)+1,0)</f>
        <v>0</v>
      </c>
      <c r="B918" s="57" t="s">
        <v>6224</v>
      </c>
      <c r="C918" s="85"/>
      <c r="D918" s="2">
        <v>917</v>
      </c>
      <c r="E918" s="2" t="e">
        <f t="shared" si="14"/>
        <v>#N/A</v>
      </c>
    </row>
    <row r="919" spans="1:5" x14ac:dyDescent="0.25">
      <c r="A919">
        <f>IF(ISNUMBER(SEARCH('Сервопривода (газ-воздух)'!#REF!,B919)),MAX($A$1,A918)+1,0)</f>
        <v>0</v>
      </c>
      <c r="B919" s="57" t="s">
        <v>6225</v>
      </c>
      <c r="C919" s="85"/>
      <c r="D919" s="2">
        <v>918</v>
      </c>
      <c r="E919" s="2" t="e">
        <f t="shared" si="14"/>
        <v>#N/A</v>
      </c>
    </row>
    <row r="920" spans="1:5" ht="30" x14ac:dyDescent="0.25">
      <c r="A920">
        <f>IF(ISNUMBER(SEARCH('Сервопривода (газ-воздух)'!#REF!,B920)),MAX($A$1,A919)+1,0)</f>
        <v>0</v>
      </c>
      <c r="B920" s="57" t="s">
        <v>6226</v>
      </c>
      <c r="C920" s="85"/>
      <c r="D920" s="2">
        <v>919</v>
      </c>
      <c r="E920" s="2" t="e">
        <f t="shared" si="14"/>
        <v>#N/A</v>
      </c>
    </row>
    <row r="921" spans="1:5" ht="30" x14ac:dyDescent="0.25">
      <c r="A921">
        <f>IF(ISNUMBER(SEARCH('Сервопривода (газ-воздух)'!#REF!,B921)),MAX($A$1,A920)+1,0)</f>
        <v>0</v>
      </c>
      <c r="B921" s="57" t="s">
        <v>6227</v>
      </c>
      <c r="C921" s="85"/>
      <c r="D921" s="2">
        <v>920</v>
      </c>
      <c r="E921" s="2" t="e">
        <f t="shared" si="14"/>
        <v>#N/A</v>
      </c>
    </row>
    <row r="922" spans="1:5" ht="30" x14ac:dyDescent="0.25">
      <c r="A922">
        <f>IF(ISNUMBER(SEARCH('Сервопривода (газ-воздух)'!#REF!,B922)),MAX($A$1,A921)+1,0)</f>
        <v>0</v>
      </c>
      <c r="B922" s="57" t="s">
        <v>6228</v>
      </c>
      <c r="C922" s="85"/>
      <c r="D922" s="2">
        <v>921</v>
      </c>
      <c r="E922" s="2" t="e">
        <f t="shared" si="14"/>
        <v>#N/A</v>
      </c>
    </row>
    <row r="923" spans="1:5" ht="30" x14ac:dyDescent="0.25">
      <c r="A923">
        <f>IF(ISNUMBER(SEARCH('Сервопривода (газ-воздух)'!#REF!,B923)),MAX($A$1,A922)+1,0)</f>
        <v>0</v>
      </c>
      <c r="B923" s="57" t="s">
        <v>6229</v>
      </c>
      <c r="C923" s="85"/>
      <c r="D923" s="2">
        <v>922</v>
      </c>
      <c r="E923" s="2" t="e">
        <f t="shared" si="14"/>
        <v>#N/A</v>
      </c>
    </row>
    <row r="924" spans="1:5" x14ac:dyDescent="0.25">
      <c r="A924">
        <f>IF(ISNUMBER(SEARCH('Сервопривода (газ-воздух)'!#REF!,B924)),MAX($A$1,A923)+1,0)</f>
        <v>0</v>
      </c>
      <c r="B924" s="57" t="s">
        <v>6230</v>
      </c>
      <c r="C924" s="85"/>
      <c r="D924" s="2">
        <v>923</v>
      </c>
      <c r="E924" s="2" t="e">
        <f t="shared" si="14"/>
        <v>#N/A</v>
      </c>
    </row>
    <row r="925" spans="1:5" ht="30" x14ac:dyDescent="0.25">
      <c r="A925">
        <f>IF(ISNUMBER(SEARCH('Сервопривода (газ-воздух)'!#REF!,B925)),MAX($A$1,A924)+1,0)</f>
        <v>0</v>
      </c>
      <c r="B925" s="57" t="s">
        <v>6231</v>
      </c>
      <c r="C925" s="85"/>
      <c r="D925" s="2">
        <v>924</v>
      </c>
      <c r="E925" s="2" t="e">
        <f t="shared" si="14"/>
        <v>#N/A</v>
      </c>
    </row>
    <row r="926" spans="1:5" x14ac:dyDescent="0.25">
      <c r="A926">
        <f>IF(ISNUMBER(SEARCH('Сервопривода (газ-воздух)'!#REF!,B926)),MAX($A$1,A925)+1,0)</f>
        <v>0</v>
      </c>
      <c r="B926" s="57" t="s">
        <v>6232</v>
      </c>
      <c r="C926" s="85"/>
      <c r="D926" s="2">
        <v>925</v>
      </c>
      <c r="E926" s="2" t="e">
        <f t="shared" si="14"/>
        <v>#N/A</v>
      </c>
    </row>
    <row r="927" spans="1:5" x14ac:dyDescent="0.25">
      <c r="A927">
        <f>IF(ISNUMBER(SEARCH('Сервопривода (газ-воздух)'!#REF!,B927)),MAX($A$1,A926)+1,0)</f>
        <v>0</v>
      </c>
      <c r="B927" s="57" t="s">
        <v>6233</v>
      </c>
      <c r="C927" s="85"/>
      <c r="D927" s="2">
        <v>926</v>
      </c>
      <c r="E927" s="2" t="e">
        <f t="shared" si="14"/>
        <v>#N/A</v>
      </c>
    </row>
    <row r="928" spans="1:5" ht="30" x14ac:dyDescent="0.25">
      <c r="A928">
        <f>IF(ISNUMBER(SEARCH('Сервопривода (газ-воздух)'!#REF!,B928)),MAX($A$1,A927)+1,0)</f>
        <v>0</v>
      </c>
      <c r="B928" s="57" t="s">
        <v>6234</v>
      </c>
      <c r="C928" s="85"/>
      <c r="D928" s="2">
        <v>927</v>
      </c>
      <c r="E928" s="2" t="e">
        <f t="shared" si="14"/>
        <v>#N/A</v>
      </c>
    </row>
    <row r="929" spans="1:5" ht="30" x14ac:dyDescent="0.25">
      <c r="A929">
        <f>IF(ISNUMBER(SEARCH('Сервопривода (газ-воздух)'!#REF!,B929)),MAX($A$1,A928)+1,0)</f>
        <v>0</v>
      </c>
      <c r="B929" s="57" t="s">
        <v>6235</v>
      </c>
      <c r="C929" s="85"/>
      <c r="D929" s="2">
        <v>928</v>
      </c>
      <c r="E929" s="2" t="e">
        <f t="shared" si="14"/>
        <v>#N/A</v>
      </c>
    </row>
    <row r="930" spans="1:5" ht="30" x14ac:dyDescent="0.25">
      <c r="A930">
        <f>IF(ISNUMBER(SEARCH('Сервопривода (газ-воздух)'!#REF!,B930)),MAX($A$1,A929)+1,0)</f>
        <v>0</v>
      </c>
      <c r="B930" s="57" t="s">
        <v>6236</v>
      </c>
      <c r="C930" s="85"/>
      <c r="D930" s="2">
        <v>929</v>
      </c>
      <c r="E930" s="2" t="e">
        <f t="shared" si="14"/>
        <v>#N/A</v>
      </c>
    </row>
    <row r="931" spans="1:5" ht="30" x14ac:dyDescent="0.25">
      <c r="A931">
        <f>IF(ISNUMBER(SEARCH('Сервопривода (газ-воздух)'!#REF!,B931)),MAX($A$1,A930)+1,0)</f>
        <v>0</v>
      </c>
      <c r="B931" s="57" t="s">
        <v>6237</v>
      </c>
      <c r="C931" s="85"/>
      <c r="D931" s="2">
        <v>930</v>
      </c>
      <c r="E931" s="2" t="e">
        <f t="shared" si="14"/>
        <v>#N/A</v>
      </c>
    </row>
    <row r="932" spans="1:5" ht="30" x14ac:dyDescent="0.25">
      <c r="A932">
        <f>IF(ISNUMBER(SEARCH('Сервопривода (газ-воздух)'!#REF!,B932)),MAX($A$1,A931)+1,0)</f>
        <v>0</v>
      </c>
      <c r="B932" s="57" t="s">
        <v>6238</v>
      </c>
      <c r="C932" s="85"/>
      <c r="D932" s="2">
        <v>931</v>
      </c>
      <c r="E932" s="2" t="e">
        <f t="shared" si="14"/>
        <v>#N/A</v>
      </c>
    </row>
    <row r="933" spans="1:5" ht="30" x14ac:dyDescent="0.25">
      <c r="A933">
        <f>IF(ISNUMBER(SEARCH('Сервопривода (газ-воздух)'!#REF!,B933)),MAX($A$1,A932)+1,0)</f>
        <v>0</v>
      </c>
      <c r="B933" s="57" t="s">
        <v>6239</v>
      </c>
      <c r="C933" s="85"/>
      <c r="D933" s="2">
        <v>932</v>
      </c>
      <c r="E933" s="2" t="e">
        <f t="shared" si="14"/>
        <v>#N/A</v>
      </c>
    </row>
    <row r="934" spans="1:5" x14ac:dyDescent="0.25">
      <c r="A934">
        <f>IF(ISNUMBER(SEARCH('Сервопривода (газ-воздух)'!#REF!,B934)),MAX($A$1,A933)+1,0)</f>
        <v>0</v>
      </c>
      <c r="B934" s="57" t="s">
        <v>6240</v>
      </c>
      <c r="C934" s="85"/>
      <c r="D934" s="2">
        <v>933</v>
      </c>
      <c r="E934" s="2" t="e">
        <f t="shared" si="14"/>
        <v>#N/A</v>
      </c>
    </row>
    <row r="935" spans="1:5" ht="30" x14ac:dyDescent="0.25">
      <c r="A935">
        <f>IF(ISNUMBER(SEARCH('Сервопривода (газ-воздух)'!#REF!,B935)),MAX($A$1,A934)+1,0)</f>
        <v>0</v>
      </c>
      <c r="B935" s="57" t="s">
        <v>6241</v>
      </c>
      <c r="C935" s="85"/>
      <c r="D935" s="2">
        <v>934</v>
      </c>
      <c r="E935" s="2" t="e">
        <f t="shared" si="14"/>
        <v>#N/A</v>
      </c>
    </row>
    <row r="936" spans="1:5" ht="30" x14ac:dyDescent="0.25">
      <c r="A936">
        <f>IF(ISNUMBER(SEARCH('Сервопривода (газ-воздух)'!#REF!,B936)),MAX($A$1,A935)+1,0)</f>
        <v>0</v>
      </c>
      <c r="B936" s="57" t="s">
        <v>6242</v>
      </c>
      <c r="C936" s="85"/>
      <c r="D936" s="2">
        <v>935</v>
      </c>
      <c r="E936" s="2" t="e">
        <f t="shared" si="14"/>
        <v>#N/A</v>
      </c>
    </row>
    <row r="937" spans="1:5" ht="30" x14ac:dyDescent="0.25">
      <c r="A937">
        <f>IF(ISNUMBER(SEARCH('Сервопривода (газ-воздух)'!#REF!,B937)),MAX($A$1,A936)+1,0)</f>
        <v>0</v>
      </c>
      <c r="B937" s="57" t="s">
        <v>6243</v>
      </c>
      <c r="C937" s="85"/>
      <c r="D937" s="2">
        <v>936</v>
      </c>
      <c r="E937" s="2" t="e">
        <f t="shared" si="14"/>
        <v>#N/A</v>
      </c>
    </row>
    <row r="938" spans="1:5" x14ac:dyDescent="0.25">
      <c r="A938">
        <f>IF(ISNUMBER(SEARCH('Сервопривода (газ-воздух)'!#REF!,B938)),MAX($A$1,A937)+1,0)</f>
        <v>0</v>
      </c>
      <c r="B938" s="57" t="s">
        <v>6244</v>
      </c>
      <c r="C938" s="85"/>
      <c r="D938" s="2">
        <v>937</v>
      </c>
      <c r="E938" s="2" t="e">
        <f t="shared" si="14"/>
        <v>#N/A</v>
      </c>
    </row>
    <row r="939" spans="1:5" x14ac:dyDescent="0.25">
      <c r="A939">
        <f>IF(ISNUMBER(SEARCH('Сервопривода (газ-воздух)'!#REF!,B939)),MAX($A$1,A938)+1,0)</f>
        <v>0</v>
      </c>
      <c r="B939" s="57" t="s">
        <v>6245</v>
      </c>
      <c r="C939" s="85"/>
      <c r="D939" s="2">
        <v>938</v>
      </c>
      <c r="E939" s="2" t="e">
        <f t="shared" si="14"/>
        <v>#N/A</v>
      </c>
    </row>
    <row r="940" spans="1:5" ht="30" x14ac:dyDescent="0.25">
      <c r="A940">
        <f>IF(ISNUMBER(SEARCH('Сервопривода (газ-воздух)'!#REF!,B940)),MAX($A$1,A939)+1,0)</f>
        <v>0</v>
      </c>
      <c r="B940" s="57" t="s">
        <v>6246</v>
      </c>
      <c r="C940" s="85"/>
      <c r="D940" s="2">
        <v>939</v>
      </c>
      <c r="E940" s="2" t="e">
        <f t="shared" si="14"/>
        <v>#N/A</v>
      </c>
    </row>
    <row r="941" spans="1:5" ht="30" x14ac:dyDescent="0.25">
      <c r="A941">
        <f>IF(ISNUMBER(SEARCH('Сервопривода (газ-воздух)'!#REF!,B941)),MAX($A$1,A940)+1,0)</f>
        <v>0</v>
      </c>
      <c r="B941" s="57" t="s">
        <v>6247</v>
      </c>
      <c r="C941" s="85"/>
      <c r="D941" s="2">
        <v>940</v>
      </c>
      <c r="E941" s="2" t="e">
        <f t="shared" si="14"/>
        <v>#N/A</v>
      </c>
    </row>
    <row r="942" spans="1:5" ht="45" x14ac:dyDescent="0.25">
      <c r="A942">
        <f>IF(ISNUMBER(SEARCH('Сервопривода (газ-воздух)'!#REF!,B942)),MAX($A$1,A941)+1,0)</f>
        <v>0</v>
      </c>
      <c r="B942" s="57" t="s">
        <v>6248</v>
      </c>
      <c r="C942" s="85"/>
      <c r="D942" s="2">
        <v>941</v>
      </c>
      <c r="E942" s="2" t="e">
        <f t="shared" si="14"/>
        <v>#N/A</v>
      </c>
    </row>
    <row r="943" spans="1:5" x14ac:dyDescent="0.25">
      <c r="A943">
        <f>IF(ISNUMBER(SEARCH('Сервопривода (газ-воздух)'!#REF!,B943)),MAX($A$1,A942)+1,0)</f>
        <v>0</v>
      </c>
      <c r="B943" s="57" t="s">
        <v>6249</v>
      </c>
      <c r="C943" s="85"/>
      <c r="D943" s="2">
        <v>942</v>
      </c>
      <c r="E943" s="2" t="e">
        <f t="shared" si="14"/>
        <v>#N/A</v>
      </c>
    </row>
    <row r="944" spans="1:5" ht="30" x14ac:dyDescent="0.25">
      <c r="A944">
        <f>IF(ISNUMBER(SEARCH('Сервопривода (газ-воздух)'!#REF!,B944)),MAX($A$1,A943)+1,0)</f>
        <v>0</v>
      </c>
      <c r="B944" s="57" t="s">
        <v>6250</v>
      </c>
      <c r="C944" s="85"/>
      <c r="D944" s="2">
        <v>943</v>
      </c>
      <c r="E944" s="2" t="e">
        <f t="shared" si="14"/>
        <v>#N/A</v>
      </c>
    </row>
    <row r="945" spans="1:5" ht="30" x14ac:dyDescent="0.25">
      <c r="A945">
        <f>IF(ISNUMBER(SEARCH('Сервопривода (газ-воздух)'!#REF!,B945)),MAX($A$1,A944)+1,0)</f>
        <v>0</v>
      </c>
      <c r="B945" s="57" t="s">
        <v>6251</v>
      </c>
      <c r="C945" s="85"/>
      <c r="D945" s="2">
        <v>944</v>
      </c>
      <c r="E945" s="2" t="e">
        <f t="shared" si="14"/>
        <v>#N/A</v>
      </c>
    </row>
    <row r="946" spans="1:5" x14ac:dyDescent="0.25">
      <c r="A946">
        <f>IF(ISNUMBER(SEARCH('Сервопривода (газ-воздух)'!#REF!,B946)),MAX($A$1,A945)+1,0)</f>
        <v>0</v>
      </c>
      <c r="B946" s="57" t="s">
        <v>6252</v>
      </c>
      <c r="C946" s="85"/>
      <c r="D946" s="2">
        <v>945</v>
      </c>
      <c r="E946" s="2" t="e">
        <f t="shared" si="14"/>
        <v>#N/A</v>
      </c>
    </row>
    <row r="947" spans="1:5" ht="30" x14ac:dyDescent="0.25">
      <c r="A947">
        <f>IF(ISNUMBER(SEARCH('Сервопривода (газ-воздух)'!#REF!,B947)),MAX($A$1,A946)+1,0)</f>
        <v>0</v>
      </c>
      <c r="B947" s="57" t="s">
        <v>6253</v>
      </c>
      <c r="C947" s="85"/>
      <c r="D947" s="2">
        <v>946</v>
      </c>
      <c r="E947" s="2" t="e">
        <f t="shared" si="14"/>
        <v>#N/A</v>
      </c>
    </row>
    <row r="948" spans="1:5" ht="30" x14ac:dyDescent="0.25">
      <c r="A948">
        <f>IF(ISNUMBER(SEARCH('Сервопривода (газ-воздух)'!#REF!,B948)),MAX($A$1,A947)+1,0)</f>
        <v>0</v>
      </c>
      <c r="B948" s="57" t="s">
        <v>6254</v>
      </c>
      <c r="C948" s="85"/>
      <c r="D948" s="2">
        <v>947</v>
      </c>
      <c r="E948" s="2" t="e">
        <f t="shared" si="14"/>
        <v>#N/A</v>
      </c>
    </row>
    <row r="949" spans="1:5" ht="30" x14ac:dyDescent="0.25">
      <c r="A949">
        <f>IF(ISNUMBER(SEARCH('Сервопривода (газ-воздух)'!#REF!,B949)),MAX($A$1,A948)+1,0)</f>
        <v>0</v>
      </c>
      <c r="B949" s="57" t="s">
        <v>6255</v>
      </c>
      <c r="C949" s="85"/>
      <c r="D949" s="2">
        <v>948</v>
      </c>
      <c r="E949" s="2" t="e">
        <f t="shared" si="14"/>
        <v>#N/A</v>
      </c>
    </row>
    <row r="950" spans="1:5" ht="30" x14ac:dyDescent="0.25">
      <c r="A950">
        <f>IF(ISNUMBER(SEARCH('Сервопривода (газ-воздух)'!#REF!,B950)),MAX($A$1,A949)+1,0)</f>
        <v>0</v>
      </c>
      <c r="B950" s="57" t="s">
        <v>6256</v>
      </c>
      <c r="C950" s="85"/>
      <c r="D950" s="2">
        <v>949</v>
      </c>
      <c r="E950" s="2" t="e">
        <f t="shared" si="14"/>
        <v>#N/A</v>
      </c>
    </row>
    <row r="951" spans="1:5" ht="30" x14ac:dyDescent="0.25">
      <c r="A951">
        <f>IF(ISNUMBER(SEARCH('Сервопривода (газ-воздух)'!#REF!,B951)),MAX($A$1,A950)+1,0)</f>
        <v>0</v>
      </c>
      <c r="B951" s="57" t="s">
        <v>6257</v>
      </c>
      <c r="C951" s="85"/>
      <c r="D951" s="2">
        <v>950</v>
      </c>
      <c r="E951" s="2" t="e">
        <f t="shared" si="14"/>
        <v>#N/A</v>
      </c>
    </row>
    <row r="952" spans="1:5" ht="30" x14ac:dyDescent="0.25">
      <c r="A952">
        <f>IF(ISNUMBER(SEARCH('Сервопривода (газ-воздух)'!#REF!,B952)),MAX($A$1,A951)+1,0)</f>
        <v>0</v>
      </c>
      <c r="B952" s="57" t="s">
        <v>6258</v>
      </c>
      <c r="C952" s="85"/>
      <c r="D952" s="2">
        <v>951</v>
      </c>
      <c r="E952" s="2" t="e">
        <f t="shared" si="14"/>
        <v>#N/A</v>
      </c>
    </row>
    <row r="953" spans="1:5" ht="30" x14ac:dyDescent="0.25">
      <c r="A953">
        <f>IF(ISNUMBER(SEARCH('Сервопривода (газ-воздух)'!#REF!,B953)),MAX($A$1,A952)+1,0)</f>
        <v>0</v>
      </c>
      <c r="B953" s="57" t="s">
        <v>6259</v>
      </c>
      <c r="C953" s="85"/>
      <c r="D953" s="2">
        <v>952</v>
      </c>
      <c r="E953" s="2" t="e">
        <f t="shared" si="14"/>
        <v>#N/A</v>
      </c>
    </row>
    <row r="954" spans="1:5" ht="30" x14ac:dyDescent="0.25">
      <c r="A954">
        <f>IF(ISNUMBER(SEARCH('Сервопривода (газ-воздух)'!#REF!,B954)),MAX($A$1,A953)+1,0)</f>
        <v>0</v>
      </c>
      <c r="B954" s="57" t="s">
        <v>6260</v>
      </c>
      <c r="C954" s="85"/>
      <c r="D954" s="2">
        <v>953</v>
      </c>
      <c r="E954" s="2" t="e">
        <f t="shared" si="14"/>
        <v>#N/A</v>
      </c>
    </row>
    <row r="955" spans="1:5" ht="30" x14ac:dyDescent="0.25">
      <c r="A955">
        <f>IF(ISNUMBER(SEARCH('Сервопривода (газ-воздух)'!#REF!,B955)),MAX($A$1,A954)+1,0)</f>
        <v>0</v>
      </c>
      <c r="B955" s="57" t="s">
        <v>6261</v>
      </c>
      <c r="C955" s="85"/>
      <c r="D955" s="2">
        <v>954</v>
      </c>
      <c r="E955" s="2" t="e">
        <f t="shared" si="14"/>
        <v>#N/A</v>
      </c>
    </row>
    <row r="956" spans="1:5" ht="30" x14ac:dyDescent="0.25">
      <c r="A956">
        <f>IF(ISNUMBER(SEARCH('Сервопривода (газ-воздух)'!#REF!,B956)),MAX($A$1,A955)+1,0)</f>
        <v>0</v>
      </c>
      <c r="B956" s="57" t="s">
        <v>6262</v>
      </c>
      <c r="C956" s="85"/>
      <c r="D956" s="2">
        <v>955</v>
      </c>
      <c r="E956" s="2" t="e">
        <f t="shared" si="14"/>
        <v>#N/A</v>
      </c>
    </row>
    <row r="957" spans="1:5" x14ac:dyDescent="0.25">
      <c r="A957">
        <f>IF(ISNUMBER(SEARCH('Сервопривода (газ-воздух)'!#REF!,B957)),MAX($A$1,A956)+1,0)</f>
        <v>0</v>
      </c>
      <c r="B957" s="57" t="s">
        <v>6263</v>
      </c>
      <c r="C957" s="85"/>
      <c r="D957" s="2">
        <v>956</v>
      </c>
      <c r="E957" s="2" t="e">
        <f t="shared" si="14"/>
        <v>#N/A</v>
      </c>
    </row>
    <row r="958" spans="1:5" x14ac:dyDescent="0.25">
      <c r="A958">
        <f>IF(ISNUMBER(SEARCH('Сервопривода (газ-воздух)'!#REF!,B958)),MAX($A$1,A957)+1,0)</f>
        <v>0</v>
      </c>
      <c r="B958" s="57" t="s">
        <v>6264</v>
      </c>
      <c r="C958" s="85"/>
      <c r="D958" s="2">
        <v>957</v>
      </c>
      <c r="E958" s="2" t="e">
        <f t="shared" si="14"/>
        <v>#N/A</v>
      </c>
    </row>
    <row r="959" spans="1:5" ht="30" x14ac:dyDescent="0.25">
      <c r="A959">
        <f>IF(ISNUMBER(SEARCH('Сервопривода (газ-воздух)'!#REF!,B959)),MAX($A$1,A958)+1,0)</f>
        <v>0</v>
      </c>
      <c r="B959" s="57" t="s">
        <v>6265</v>
      </c>
      <c r="C959" s="85"/>
      <c r="D959" s="2">
        <v>958</v>
      </c>
      <c r="E959" s="2" t="e">
        <f t="shared" si="14"/>
        <v>#N/A</v>
      </c>
    </row>
    <row r="960" spans="1:5" ht="30" x14ac:dyDescent="0.25">
      <c r="A960">
        <f>IF(ISNUMBER(SEARCH('Сервопривода (газ-воздух)'!#REF!,B960)),MAX($A$1,A959)+1,0)</f>
        <v>0</v>
      </c>
      <c r="B960" s="57" t="s">
        <v>6266</v>
      </c>
      <c r="C960" s="85"/>
      <c r="D960" s="2">
        <v>959</v>
      </c>
      <c r="E960" s="2" t="e">
        <f t="shared" si="14"/>
        <v>#N/A</v>
      </c>
    </row>
    <row r="961" spans="1:5" x14ac:dyDescent="0.25">
      <c r="A961">
        <f>IF(ISNUMBER(SEARCH('Сервопривода (газ-воздух)'!#REF!,B961)),MAX($A$1,A960)+1,0)</f>
        <v>0</v>
      </c>
      <c r="B961" s="57" t="s">
        <v>6267</v>
      </c>
      <c r="C961" s="85"/>
      <c r="D961" s="2">
        <v>960</v>
      </c>
      <c r="E961" s="2" t="e">
        <f t="shared" si="14"/>
        <v>#N/A</v>
      </c>
    </row>
    <row r="962" spans="1:5" x14ac:dyDescent="0.25">
      <c r="A962">
        <f>IF(ISNUMBER(SEARCH('Сервопривода (газ-воздух)'!#REF!,B962)),MAX($A$1,A961)+1,0)</f>
        <v>0</v>
      </c>
      <c r="B962" s="57" t="s">
        <v>6268</v>
      </c>
      <c r="C962" s="85"/>
      <c r="D962" s="2">
        <v>961</v>
      </c>
      <c r="E962" s="2" t="e">
        <f t="shared" si="14"/>
        <v>#N/A</v>
      </c>
    </row>
    <row r="963" spans="1:5" ht="30" x14ac:dyDescent="0.25">
      <c r="A963">
        <f>IF(ISNUMBER(SEARCH('Сервопривода (газ-воздух)'!#REF!,B963)),MAX($A$1,A962)+1,0)</f>
        <v>0</v>
      </c>
      <c r="B963" s="57" t="s">
        <v>6269</v>
      </c>
      <c r="C963" s="85"/>
      <c r="D963" s="2">
        <v>962</v>
      </c>
      <c r="E963" s="2" t="e">
        <f t="shared" ref="E963:E1026" si="15">VLOOKUP(D963,A:B,2,0)</f>
        <v>#N/A</v>
      </c>
    </row>
    <row r="964" spans="1:5" ht="30" x14ac:dyDescent="0.25">
      <c r="A964">
        <f>IF(ISNUMBER(SEARCH('Сервопривода (газ-воздух)'!#REF!,B964)),MAX($A$1,A963)+1,0)</f>
        <v>0</v>
      </c>
      <c r="B964" s="57" t="s">
        <v>6270</v>
      </c>
      <c r="C964" s="85"/>
      <c r="D964" s="2">
        <v>963</v>
      </c>
      <c r="E964" s="2" t="e">
        <f t="shared" si="15"/>
        <v>#N/A</v>
      </c>
    </row>
    <row r="965" spans="1:5" ht="30" x14ac:dyDescent="0.25">
      <c r="A965">
        <f>IF(ISNUMBER(SEARCH('Сервопривода (газ-воздух)'!#REF!,B965)),MAX($A$1,A964)+1,0)</f>
        <v>0</v>
      </c>
      <c r="B965" s="57" t="s">
        <v>6271</v>
      </c>
      <c r="C965" s="85"/>
      <c r="D965" s="2">
        <v>964</v>
      </c>
      <c r="E965" s="2" t="e">
        <f t="shared" si="15"/>
        <v>#N/A</v>
      </c>
    </row>
    <row r="966" spans="1:5" ht="30" x14ac:dyDescent="0.25">
      <c r="A966">
        <f>IF(ISNUMBER(SEARCH('Сервопривода (газ-воздух)'!#REF!,B966)),MAX($A$1,A965)+1,0)</f>
        <v>0</v>
      </c>
      <c r="B966" s="57" t="s">
        <v>6272</v>
      </c>
      <c r="C966" s="85"/>
      <c r="D966" s="2">
        <v>965</v>
      </c>
      <c r="E966" s="2" t="e">
        <f t="shared" si="15"/>
        <v>#N/A</v>
      </c>
    </row>
    <row r="967" spans="1:5" ht="30" x14ac:dyDescent="0.25">
      <c r="A967">
        <f>IF(ISNUMBER(SEARCH('Сервопривода (газ-воздух)'!#REF!,B967)),MAX($A$1,A966)+1,0)</f>
        <v>0</v>
      </c>
      <c r="B967" s="57" t="s">
        <v>6273</v>
      </c>
      <c r="C967" s="85"/>
      <c r="D967" s="2">
        <v>966</v>
      </c>
      <c r="E967" s="2" t="e">
        <f t="shared" si="15"/>
        <v>#N/A</v>
      </c>
    </row>
    <row r="968" spans="1:5" ht="30" x14ac:dyDescent="0.25">
      <c r="A968">
        <f>IF(ISNUMBER(SEARCH('Сервопривода (газ-воздух)'!#REF!,B968)),MAX($A$1,A967)+1,0)</f>
        <v>0</v>
      </c>
      <c r="B968" s="57" t="s">
        <v>6274</v>
      </c>
      <c r="C968" s="85"/>
      <c r="D968" s="2">
        <v>967</v>
      </c>
      <c r="E968" s="2" t="e">
        <f t="shared" si="15"/>
        <v>#N/A</v>
      </c>
    </row>
    <row r="969" spans="1:5" ht="30" x14ac:dyDescent="0.25">
      <c r="A969">
        <f>IF(ISNUMBER(SEARCH('Сервопривода (газ-воздух)'!#REF!,B969)),MAX($A$1,A968)+1,0)</f>
        <v>0</v>
      </c>
      <c r="B969" s="57" t="s">
        <v>6275</v>
      </c>
      <c r="C969" s="85"/>
      <c r="D969" s="2">
        <v>968</v>
      </c>
      <c r="E969" s="2" t="e">
        <f t="shared" si="15"/>
        <v>#N/A</v>
      </c>
    </row>
    <row r="970" spans="1:5" ht="30" x14ac:dyDescent="0.25">
      <c r="A970">
        <f>IF(ISNUMBER(SEARCH('Сервопривода (газ-воздух)'!#REF!,B970)),MAX($A$1,A969)+1,0)</f>
        <v>0</v>
      </c>
      <c r="B970" s="57" t="s">
        <v>6276</v>
      </c>
      <c r="C970" s="85"/>
      <c r="D970" s="2">
        <v>969</v>
      </c>
      <c r="E970" s="2" t="e">
        <f t="shared" si="15"/>
        <v>#N/A</v>
      </c>
    </row>
    <row r="971" spans="1:5" ht="30" x14ac:dyDescent="0.25">
      <c r="A971">
        <f>IF(ISNUMBER(SEARCH('Сервопривода (газ-воздух)'!#REF!,B971)),MAX($A$1,A970)+1,0)</f>
        <v>0</v>
      </c>
      <c r="B971" s="57" t="s">
        <v>6277</v>
      </c>
      <c r="C971" s="85"/>
      <c r="D971" s="2">
        <v>970</v>
      </c>
      <c r="E971" s="2" t="e">
        <f t="shared" si="15"/>
        <v>#N/A</v>
      </c>
    </row>
    <row r="972" spans="1:5" ht="30" x14ac:dyDescent="0.25">
      <c r="A972">
        <f>IF(ISNUMBER(SEARCH('Сервопривода (газ-воздух)'!#REF!,B972)),MAX($A$1,A971)+1,0)</f>
        <v>0</v>
      </c>
      <c r="B972" s="57" t="s">
        <v>6278</v>
      </c>
      <c r="C972" s="85"/>
      <c r="D972" s="2">
        <v>971</v>
      </c>
      <c r="E972" s="2" t="e">
        <f t="shared" si="15"/>
        <v>#N/A</v>
      </c>
    </row>
    <row r="973" spans="1:5" ht="30" x14ac:dyDescent="0.25">
      <c r="A973">
        <f>IF(ISNUMBER(SEARCH('Сервопривода (газ-воздух)'!#REF!,B973)),MAX($A$1,A972)+1,0)</f>
        <v>0</v>
      </c>
      <c r="B973" s="57" t="s">
        <v>6279</v>
      </c>
      <c r="C973" s="85"/>
      <c r="D973" s="2">
        <v>972</v>
      </c>
      <c r="E973" s="2" t="e">
        <f t="shared" si="15"/>
        <v>#N/A</v>
      </c>
    </row>
    <row r="974" spans="1:5" ht="30" x14ac:dyDescent="0.25">
      <c r="A974">
        <f>IF(ISNUMBER(SEARCH('Сервопривода (газ-воздух)'!#REF!,B974)),MAX($A$1,A973)+1,0)</f>
        <v>0</v>
      </c>
      <c r="B974" s="57" t="s">
        <v>6280</v>
      </c>
      <c r="C974" s="85"/>
      <c r="D974" s="2">
        <v>973</v>
      </c>
      <c r="E974" s="2" t="e">
        <f t="shared" si="15"/>
        <v>#N/A</v>
      </c>
    </row>
    <row r="975" spans="1:5" ht="30" x14ac:dyDescent="0.25">
      <c r="A975">
        <f>IF(ISNUMBER(SEARCH('Сервопривода (газ-воздух)'!#REF!,B975)),MAX($A$1,A974)+1,0)</f>
        <v>0</v>
      </c>
      <c r="B975" s="57" t="s">
        <v>6281</v>
      </c>
      <c r="C975" s="85"/>
      <c r="D975" s="2">
        <v>974</v>
      </c>
      <c r="E975" s="2" t="e">
        <f t="shared" si="15"/>
        <v>#N/A</v>
      </c>
    </row>
    <row r="976" spans="1:5" ht="30" x14ac:dyDescent="0.25">
      <c r="A976">
        <f>IF(ISNUMBER(SEARCH('Сервопривода (газ-воздух)'!#REF!,B976)),MAX($A$1,A975)+1,0)</f>
        <v>0</v>
      </c>
      <c r="B976" s="57" t="s">
        <v>6282</v>
      </c>
      <c r="C976" s="85"/>
      <c r="D976" s="2">
        <v>975</v>
      </c>
      <c r="E976" s="2" t="e">
        <f t="shared" si="15"/>
        <v>#N/A</v>
      </c>
    </row>
    <row r="977" spans="1:5" ht="30" x14ac:dyDescent="0.25">
      <c r="A977">
        <f>IF(ISNUMBER(SEARCH('Сервопривода (газ-воздух)'!#REF!,B977)),MAX($A$1,A976)+1,0)</f>
        <v>0</v>
      </c>
      <c r="B977" s="57" t="s">
        <v>6283</v>
      </c>
      <c r="C977" s="85"/>
      <c r="D977" s="2">
        <v>976</v>
      </c>
      <c r="E977" s="2" t="e">
        <f t="shared" si="15"/>
        <v>#N/A</v>
      </c>
    </row>
    <row r="978" spans="1:5" x14ac:dyDescent="0.25">
      <c r="A978">
        <f>IF(ISNUMBER(SEARCH('Сервопривода (газ-воздух)'!#REF!,B978)),MAX($A$1,A977)+1,0)</f>
        <v>0</v>
      </c>
      <c r="B978" s="57" t="s">
        <v>6284</v>
      </c>
      <c r="C978" s="85"/>
      <c r="D978" s="2">
        <v>977</v>
      </c>
      <c r="E978" s="2" t="e">
        <f t="shared" si="15"/>
        <v>#N/A</v>
      </c>
    </row>
    <row r="979" spans="1:5" ht="30" x14ac:dyDescent="0.25">
      <c r="A979">
        <f>IF(ISNUMBER(SEARCH('Сервопривода (газ-воздух)'!#REF!,B979)),MAX($A$1,A978)+1,0)</f>
        <v>0</v>
      </c>
      <c r="B979" s="57" t="s">
        <v>6285</v>
      </c>
      <c r="C979" s="85"/>
      <c r="D979" s="2">
        <v>978</v>
      </c>
      <c r="E979" s="2" t="e">
        <f t="shared" si="15"/>
        <v>#N/A</v>
      </c>
    </row>
    <row r="980" spans="1:5" ht="30" x14ac:dyDescent="0.25">
      <c r="A980">
        <f>IF(ISNUMBER(SEARCH('Сервопривода (газ-воздух)'!#REF!,B980)),MAX($A$1,A979)+1,0)</f>
        <v>0</v>
      </c>
      <c r="B980" s="57" t="s">
        <v>6286</v>
      </c>
      <c r="C980" s="85"/>
      <c r="D980" s="2">
        <v>979</v>
      </c>
      <c r="E980" s="2" t="e">
        <f t="shared" si="15"/>
        <v>#N/A</v>
      </c>
    </row>
    <row r="981" spans="1:5" ht="30" x14ac:dyDescent="0.25">
      <c r="A981">
        <f>IF(ISNUMBER(SEARCH('Сервопривода (газ-воздух)'!#REF!,B981)),MAX($A$1,A980)+1,0)</f>
        <v>0</v>
      </c>
      <c r="B981" s="57" t="s">
        <v>6287</v>
      </c>
      <c r="C981" s="85"/>
      <c r="D981" s="2">
        <v>980</v>
      </c>
      <c r="E981" s="2" t="e">
        <f t="shared" si="15"/>
        <v>#N/A</v>
      </c>
    </row>
    <row r="982" spans="1:5" ht="30" x14ac:dyDescent="0.25">
      <c r="A982">
        <f>IF(ISNUMBER(SEARCH('Сервопривода (газ-воздух)'!#REF!,B982)),MAX($A$1,A981)+1,0)</f>
        <v>0</v>
      </c>
      <c r="B982" s="57" t="s">
        <v>6288</v>
      </c>
      <c r="C982" s="85"/>
      <c r="D982" s="2">
        <v>981</v>
      </c>
      <c r="E982" s="2" t="e">
        <f t="shared" si="15"/>
        <v>#N/A</v>
      </c>
    </row>
    <row r="983" spans="1:5" ht="30" x14ac:dyDescent="0.25">
      <c r="A983">
        <f>IF(ISNUMBER(SEARCH('Сервопривода (газ-воздух)'!#REF!,B983)),MAX($A$1,A982)+1,0)</f>
        <v>0</v>
      </c>
      <c r="B983" s="57" t="s">
        <v>6289</v>
      </c>
      <c r="C983" s="85"/>
      <c r="D983" s="2">
        <v>982</v>
      </c>
      <c r="E983" s="2" t="e">
        <f t="shared" si="15"/>
        <v>#N/A</v>
      </c>
    </row>
    <row r="984" spans="1:5" ht="30" x14ac:dyDescent="0.25">
      <c r="A984">
        <f>IF(ISNUMBER(SEARCH('Сервопривода (газ-воздух)'!#REF!,B984)),MAX($A$1,A983)+1,0)</f>
        <v>0</v>
      </c>
      <c r="B984" s="57" t="s">
        <v>6290</v>
      </c>
      <c r="C984" s="85"/>
      <c r="D984" s="2">
        <v>983</v>
      </c>
      <c r="E984" s="2" t="e">
        <f t="shared" si="15"/>
        <v>#N/A</v>
      </c>
    </row>
    <row r="985" spans="1:5" ht="30" x14ac:dyDescent="0.25">
      <c r="A985">
        <f>IF(ISNUMBER(SEARCH('Сервопривода (газ-воздух)'!#REF!,B985)),MAX($A$1,A984)+1,0)</f>
        <v>0</v>
      </c>
      <c r="B985" s="57" t="s">
        <v>6291</v>
      </c>
      <c r="C985" s="85"/>
      <c r="D985" s="2">
        <v>984</v>
      </c>
      <c r="E985" s="2" t="e">
        <f t="shared" si="15"/>
        <v>#N/A</v>
      </c>
    </row>
    <row r="986" spans="1:5" ht="30" x14ac:dyDescent="0.25">
      <c r="A986">
        <f>IF(ISNUMBER(SEARCH('Сервопривода (газ-воздух)'!#REF!,B986)),MAX($A$1,A985)+1,0)</f>
        <v>0</v>
      </c>
      <c r="B986" s="57" t="s">
        <v>6292</v>
      </c>
      <c r="C986" s="85"/>
      <c r="D986" s="2">
        <v>985</v>
      </c>
      <c r="E986" s="2" t="e">
        <f t="shared" si="15"/>
        <v>#N/A</v>
      </c>
    </row>
    <row r="987" spans="1:5" ht="30" x14ac:dyDescent="0.25">
      <c r="A987">
        <f>IF(ISNUMBER(SEARCH('Сервопривода (газ-воздух)'!#REF!,B987)),MAX($A$1,A986)+1,0)</f>
        <v>0</v>
      </c>
      <c r="B987" s="57" t="s">
        <v>6293</v>
      </c>
      <c r="C987" s="85"/>
      <c r="D987" s="2">
        <v>986</v>
      </c>
      <c r="E987" s="2" t="e">
        <f t="shared" si="15"/>
        <v>#N/A</v>
      </c>
    </row>
    <row r="988" spans="1:5" ht="30" x14ac:dyDescent="0.25">
      <c r="A988">
        <f>IF(ISNUMBER(SEARCH('Сервопривода (газ-воздух)'!#REF!,B988)),MAX($A$1,A987)+1,0)</f>
        <v>0</v>
      </c>
      <c r="B988" s="57" t="s">
        <v>6294</v>
      </c>
      <c r="C988" s="85"/>
      <c r="D988" s="2">
        <v>987</v>
      </c>
      <c r="E988" s="2" t="e">
        <f t="shared" si="15"/>
        <v>#N/A</v>
      </c>
    </row>
    <row r="989" spans="1:5" ht="30" x14ac:dyDescent="0.25">
      <c r="A989">
        <f>IF(ISNUMBER(SEARCH('Сервопривода (газ-воздух)'!#REF!,B989)),MAX($A$1,A988)+1,0)</f>
        <v>0</v>
      </c>
      <c r="B989" s="57" t="s">
        <v>6295</v>
      </c>
      <c r="C989" s="85"/>
      <c r="D989" s="2">
        <v>988</v>
      </c>
      <c r="E989" s="2" t="e">
        <f t="shared" si="15"/>
        <v>#N/A</v>
      </c>
    </row>
    <row r="990" spans="1:5" ht="30" x14ac:dyDescent="0.25">
      <c r="A990">
        <f>IF(ISNUMBER(SEARCH('Сервопривода (газ-воздух)'!#REF!,B990)),MAX($A$1,A989)+1,0)</f>
        <v>0</v>
      </c>
      <c r="B990" s="57" t="s">
        <v>6296</v>
      </c>
      <c r="C990" s="85"/>
      <c r="D990" s="2">
        <v>989</v>
      </c>
      <c r="E990" s="2" t="e">
        <f t="shared" si="15"/>
        <v>#N/A</v>
      </c>
    </row>
    <row r="991" spans="1:5" ht="30" x14ac:dyDescent="0.25">
      <c r="A991">
        <f>IF(ISNUMBER(SEARCH('Сервопривода (газ-воздух)'!#REF!,B991)),MAX($A$1,A990)+1,0)</f>
        <v>0</v>
      </c>
      <c r="B991" s="57" t="s">
        <v>6297</v>
      </c>
      <c r="C991" s="85"/>
      <c r="D991" s="2">
        <v>990</v>
      </c>
      <c r="E991" s="2" t="e">
        <f t="shared" si="15"/>
        <v>#N/A</v>
      </c>
    </row>
    <row r="992" spans="1:5" x14ac:dyDescent="0.25">
      <c r="A992">
        <f>IF(ISNUMBER(SEARCH('Сервопривода (газ-воздух)'!#REF!,B992)),MAX($A$1,A991)+1,0)</f>
        <v>0</v>
      </c>
      <c r="B992" s="57" t="s">
        <v>6298</v>
      </c>
      <c r="C992" s="85"/>
      <c r="D992" s="2">
        <v>991</v>
      </c>
      <c r="E992" s="2" t="e">
        <f t="shared" si="15"/>
        <v>#N/A</v>
      </c>
    </row>
    <row r="993" spans="1:5" x14ac:dyDescent="0.25">
      <c r="A993">
        <f>IF(ISNUMBER(SEARCH('Сервопривода (газ-воздух)'!#REF!,B993)),MAX($A$1,A992)+1,0)</f>
        <v>0</v>
      </c>
      <c r="B993" s="57" t="s">
        <v>6299</v>
      </c>
      <c r="C993" s="85"/>
      <c r="D993" s="2">
        <v>992</v>
      </c>
      <c r="E993" s="2" t="e">
        <f t="shared" si="15"/>
        <v>#N/A</v>
      </c>
    </row>
    <row r="994" spans="1:5" ht="30" x14ac:dyDescent="0.25">
      <c r="A994">
        <f>IF(ISNUMBER(SEARCH('Сервопривода (газ-воздух)'!#REF!,B994)),MAX($A$1,A993)+1,0)</f>
        <v>0</v>
      </c>
      <c r="B994" s="57" t="s">
        <v>6300</v>
      </c>
      <c r="C994" s="85"/>
      <c r="D994" s="2">
        <v>993</v>
      </c>
      <c r="E994" s="2" t="e">
        <f t="shared" si="15"/>
        <v>#N/A</v>
      </c>
    </row>
    <row r="995" spans="1:5" ht="30" x14ac:dyDescent="0.25">
      <c r="A995">
        <f>IF(ISNUMBER(SEARCH('Сервопривода (газ-воздух)'!#REF!,B995)),MAX($A$1,A994)+1,0)</f>
        <v>0</v>
      </c>
      <c r="B995" s="57" t="s">
        <v>6301</v>
      </c>
      <c r="C995" s="85"/>
      <c r="D995" s="2">
        <v>994</v>
      </c>
      <c r="E995" s="2" t="e">
        <f t="shared" si="15"/>
        <v>#N/A</v>
      </c>
    </row>
    <row r="996" spans="1:5" ht="30" x14ac:dyDescent="0.25">
      <c r="A996">
        <f>IF(ISNUMBER(SEARCH('Сервопривода (газ-воздух)'!#REF!,B996)),MAX($A$1,A995)+1,0)</f>
        <v>0</v>
      </c>
      <c r="B996" s="57" t="s">
        <v>6302</v>
      </c>
      <c r="C996" s="85"/>
      <c r="D996" s="2">
        <v>995</v>
      </c>
      <c r="E996" s="2" t="e">
        <f t="shared" si="15"/>
        <v>#N/A</v>
      </c>
    </row>
    <row r="997" spans="1:5" x14ac:dyDescent="0.25">
      <c r="A997">
        <f>IF(ISNUMBER(SEARCH('Сервопривода (газ-воздух)'!#REF!,B997)),MAX($A$1,A996)+1,0)</f>
        <v>0</v>
      </c>
      <c r="B997" s="57" t="s">
        <v>6303</v>
      </c>
      <c r="C997" s="85"/>
      <c r="D997" s="2">
        <v>996</v>
      </c>
      <c r="E997" s="2" t="e">
        <f t="shared" si="15"/>
        <v>#N/A</v>
      </c>
    </row>
    <row r="998" spans="1:5" x14ac:dyDescent="0.25">
      <c r="A998">
        <f>IF(ISNUMBER(SEARCH('Сервопривода (газ-воздух)'!#REF!,B998)),MAX($A$1,A997)+1,0)</f>
        <v>0</v>
      </c>
      <c r="B998" s="57" t="s">
        <v>6304</v>
      </c>
      <c r="C998" s="85"/>
      <c r="D998" s="2">
        <v>997</v>
      </c>
      <c r="E998" s="2" t="e">
        <f t="shared" si="15"/>
        <v>#N/A</v>
      </c>
    </row>
    <row r="999" spans="1:5" x14ac:dyDescent="0.25">
      <c r="A999">
        <f>IF(ISNUMBER(SEARCH('Сервопривода (газ-воздух)'!#REF!,B999)),MAX($A$1,A998)+1,0)</f>
        <v>0</v>
      </c>
      <c r="B999" s="57" t="s">
        <v>6305</v>
      </c>
      <c r="C999" s="85"/>
      <c r="D999" s="2">
        <v>998</v>
      </c>
      <c r="E999" s="2" t="e">
        <f t="shared" si="15"/>
        <v>#N/A</v>
      </c>
    </row>
    <row r="1000" spans="1:5" ht="30" x14ac:dyDescent="0.25">
      <c r="A1000">
        <f>IF(ISNUMBER(SEARCH('Сервопривода (газ-воздух)'!#REF!,B1000)),MAX($A$1,A999)+1,0)</f>
        <v>0</v>
      </c>
      <c r="B1000" s="57" t="s">
        <v>6306</v>
      </c>
      <c r="C1000" s="85"/>
      <c r="D1000" s="2">
        <v>999</v>
      </c>
      <c r="E1000" s="2" t="e">
        <f t="shared" si="15"/>
        <v>#N/A</v>
      </c>
    </row>
    <row r="1001" spans="1:5" ht="30" x14ac:dyDescent="0.25">
      <c r="A1001">
        <f>IF(ISNUMBER(SEARCH('Сервопривода (газ-воздух)'!#REF!,B1001)),MAX($A$1,A1000)+1,0)</f>
        <v>0</v>
      </c>
      <c r="B1001" s="57" t="s">
        <v>6307</v>
      </c>
      <c r="C1001" s="85"/>
      <c r="D1001" s="2">
        <v>1000</v>
      </c>
      <c r="E1001" s="2" t="e">
        <f t="shared" si="15"/>
        <v>#N/A</v>
      </c>
    </row>
    <row r="1002" spans="1:5" x14ac:dyDescent="0.25">
      <c r="A1002">
        <f>IF(ISNUMBER(SEARCH('Сервопривода (газ-воздух)'!#REF!,B1002)),MAX($A$1,A1001)+1,0)</f>
        <v>0</v>
      </c>
      <c r="B1002" s="57" t="s">
        <v>6308</v>
      </c>
      <c r="C1002" s="85"/>
      <c r="D1002" s="2">
        <v>1001</v>
      </c>
      <c r="E1002" s="2" t="e">
        <f t="shared" si="15"/>
        <v>#N/A</v>
      </c>
    </row>
    <row r="1003" spans="1:5" ht="30" x14ac:dyDescent="0.25">
      <c r="A1003">
        <f>IF(ISNUMBER(SEARCH('Сервопривода (газ-воздух)'!#REF!,B1003)),MAX($A$1,A1002)+1,0)</f>
        <v>0</v>
      </c>
      <c r="B1003" s="57" t="s">
        <v>6309</v>
      </c>
      <c r="C1003" s="85"/>
      <c r="D1003" s="2">
        <v>1002</v>
      </c>
      <c r="E1003" s="2" t="e">
        <f t="shared" si="15"/>
        <v>#N/A</v>
      </c>
    </row>
    <row r="1004" spans="1:5" ht="30" x14ac:dyDescent="0.25">
      <c r="A1004">
        <f>IF(ISNUMBER(SEARCH('Сервопривода (газ-воздух)'!#REF!,B1004)),MAX($A$1,A1003)+1,0)</f>
        <v>0</v>
      </c>
      <c r="B1004" s="57" t="s">
        <v>6310</v>
      </c>
      <c r="C1004" s="85"/>
      <c r="D1004" s="2">
        <v>1003</v>
      </c>
      <c r="E1004" s="2" t="e">
        <f t="shared" si="15"/>
        <v>#N/A</v>
      </c>
    </row>
    <row r="1005" spans="1:5" ht="30" x14ac:dyDescent="0.25">
      <c r="A1005">
        <f>IF(ISNUMBER(SEARCH('Сервопривода (газ-воздух)'!#REF!,B1005)),MAX($A$1,A1004)+1,0)</f>
        <v>0</v>
      </c>
      <c r="B1005" s="57" t="s">
        <v>6311</v>
      </c>
      <c r="C1005" s="85"/>
      <c r="D1005" s="2">
        <v>1004</v>
      </c>
      <c r="E1005" s="2" t="e">
        <f t="shared" si="15"/>
        <v>#N/A</v>
      </c>
    </row>
    <row r="1006" spans="1:5" ht="30" x14ac:dyDescent="0.25">
      <c r="A1006">
        <f>IF(ISNUMBER(SEARCH('Сервопривода (газ-воздух)'!#REF!,B1006)),MAX($A$1,A1005)+1,0)</f>
        <v>0</v>
      </c>
      <c r="B1006" s="57" t="s">
        <v>6312</v>
      </c>
      <c r="C1006" s="85"/>
      <c r="D1006" s="2">
        <v>1005</v>
      </c>
      <c r="E1006" s="2" t="e">
        <f t="shared" si="15"/>
        <v>#N/A</v>
      </c>
    </row>
    <row r="1007" spans="1:5" ht="30" x14ac:dyDescent="0.25">
      <c r="A1007">
        <f>IF(ISNUMBER(SEARCH('Сервопривода (газ-воздух)'!#REF!,B1007)),MAX($A$1,A1006)+1,0)</f>
        <v>0</v>
      </c>
      <c r="B1007" s="57" t="s">
        <v>6313</v>
      </c>
      <c r="C1007" s="85"/>
      <c r="D1007" s="2">
        <v>1006</v>
      </c>
      <c r="E1007" s="2" t="e">
        <f t="shared" si="15"/>
        <v>#N/A</v>
      </c>
    </row>
    <row r="1008" spans="1:5" ht="30" x14ac:dyDescent="0.25">
      <c r="A1008">
        <f>IF(ISNUMBER(SEARCH('Сервопривода (газ-воздух)'!#REF!,B1008)),MAX($A$1,A1007)+1,0)</f>
        <v>0</v>
      </c>
      <c r="B1008" s="57" t="s">
        <v>6314</v>
      </c>
      <c r="C1008" s="85"/>
      <c r="D1008" s="2">
        <v>1007</v>
      </c>
      <c r="E1008" s="2" t="e">
        <f t="shared" si="15"/>
        <v>#N/A</v>
      </c>
    </row>
    <row r="1009" spans="1:5" ht="30" x14ac:dyDescent="0.25">
      <c r="A1009">
        <f>IF(ISNUMBER(SEARCH('Сервопривода (газ-воздух)'!#REF!,B1009)),MAX($A$1,A1008)+1,0)</f>
        <v>0</v>
      </c>
      <c r="B1009" s="57" t="s">
        <v>6315</v>
      </c>
      <c r="C1009" s="85"/>
      <c r="D1009" s="2">
        <v>1008</v>
      </c>
      <c r="E1009" s="2" t="e">
        <f t="shared" si="15"/>
        <v>#N/A</v>
      </c>
    </row>
    <row r="1010" spans="1:5" ht="30" x14ac:dyDescent="0.25">
      <c r="A1010">
        <f>IF(ISNUMBER(SEARCH('Сервопривода (газ-воздух)'!#REF!,B1010)),MAX($A$1,A1009)+1,0)</f>
        <v>0</v>
      </c>
      <c r="B1010" s="57" t="s">
        <v>6316</v>
      </c>
      <c r="C1010" s="85"/>
      <c r="D1010" s="2">
        <v>1009</v>
      </c>
      <c r="E1010" s="2" t="e">
        <f t="shared" si="15"/>
        <v>#N/A</v>
      </c>
    </row>
    <row r="1011" spans="1:5" ht="30" x14ac:dyDescent="0.25">
      <c r="A1011">
        <f>IF(ISNUMBER(SEARCH('Сервопривода (газ-воздух)'!#REF!,B1011)),MAX($A$1,A1010)+1,0)</f>
        <v>0</v>
      </c>
      <c r="B1011" s="57" t="s">
        <v>6317</v>
      </c>
      <c r="C1011" s="85"/>
      <c r="D1011" s="2">
        <v>1010</v>
      </c>
      <c r="E1011" s="2" t="e">
        <f t="shared" si="15"/>
        <v>#N/A</v>
      </c>
    </row>
    <row r="1012" spans="1:5" ht="30" x14ac:dyDescent="0.25">
      <c r="A1012">
        <f>IF(ISNUMBER(SEARCH('Сервопривода (газ-воздух)'!#REF!,B1012)),MAX($A$1,A1011)+1,0)</f>
        <v>0</v>
      </c>
      <c r="B1012" s="57" t="s">
        <v>6318</v>
      </c>
      <c r="C1012" s="85"/>
      <c r="D1012" s="2">
        <v>1011</v>
      </c>
      <c r="E1012" s="2" t="e">
        <f t="shared" si="15"/>
        <v>#N/A</v>
      </c>
    </row>
    <row r="1013" spans="1:5" x14ac:dyDescent="0.25">
      <c r="A1013">
        <f>IF(ISNUMBER(SEARCH('Сервопривода (газ-воздух)'!#REF!,B1013)),MAX($A$1,A1012)+1,0)</f>
        <v>0</v>
      </c>
      <c r="B1013" s="57" t="s">
        <v>6319</v>
      </c>
      <c r="C1013" s="85"/>
      <c r="D1013" s="2">
        <v>1012</v>
      </c>
      <c r="E1013" s="2" t="e">
        <f t="shared" si="15"/>
        <v>#N/A</v>
      </c>
    </row>
    <row r="1014" spans="1:5" ht="45" x14ac:dyDescent="0.25">
      <c r="A1014">
        <f>IF(ISNUMBER(SEARCH('Сервопривода (газ-воздух)'!#REF!,B1014)),MAX($A$1,A1013)+1,0)</f>
        <v>0</v>
      </c>
      <c r="B1014" s="57" t="s">
        <v>6320</v>
      </c>
      <c r="C1014" s="85"/>
      <c r="D1014" s="2">
        <v>1013</v>
      </c>
      <c r="E1014" s="2" t="e">
        <f t="shared" si="15"/>
        <v>#N/A</v>
      </c>
    </row>
    <row r="1015" spans="1:5" ht="30" x14ac:dyDescent="0.25">
      <c r="A1015">
        <f>IF(ISNUMBER(SEARCH('Сервопривода (газ-воздух)'!#REF!,B1015)),MAX($A$1,A1014)+1,0)</f>
        <v>0</v>
      </c>
      <c r="B1015" s="57" t="s">
        <v>6321</v>
      </c>
      <c r="C1015" s="85"/>
      <c r="D1015" s="2">
        <v>1014</v>
      </c>
      <c r="E1015" s="2" t="e">
        <f t="shared" si="15"/>
        <v>#N/A</v>
      </c>
    </row>
    <row r="1016" spans="1:5" ht="30" x14ac:dyDescent="0.25">
      <c r="A1016">
        <f>IF(ISNUMBER(SEARCH('Сервопривода (газ-воздух)'!#REF!,B1016)),MAX($A$1,A1015)+1,0)</f>
        <v>0</v>
      </c>
      <c r="B1016" s="57" t="s">
        <v>6322</v>
      </c>
      <c r="C1016" s="85"/>
      <c r="D1016" s="2">
        <v>1015</v>
      </c>
      <c r="E1016" s="2" t="e">
        <f t="shared" si="15"/>
        <v>#N/A</v>
      </c>
    </row>
    <row r="1017" spans="1:5" ht="30" x14ac:dyDescent="0.25">
      <c r="A1017">
        <f>IF(ISNUMBER(SEARCH('Сервопривода (газ-воздух)'!#REF!,B1017)),MAX($A$1,A1016)+1,0)</f>
        <v>0</v>
      </c>
      <c r="B1017" s="57" t="s">
        <v>6323</v>
      </c>
      <c r="C1017" s="85"/>
      <c r="D1017" s="2">
        <v>1016</v>
      </c>
      <c r="E1017" s="2" t="e">
        <f t="shared" si="15"/>
        <v>#N/A</v>
      </c>
    </row>
    <row r="1018" spans="1:5" ht="30" x14ac:dyDescent="0.25">
      <c r="A1018">
        <f>IF(ISNUMBER(SEARCH('Сервопривода (газ-воздух)'!#REF!,B1018)),MAX($A$1,A1017)+1,0)</f>
        <v>0</v>
      </c>
      <c r="B1018" s="57" t="s">
        <v>6324</v>
      </c>
      <c r="C1018" s="85"/>
      <c r="D1018" s="2">
        <v>1017</v>
      </c>
      <c r="E1018" s="2" t="e">
        <f t="shared" si="15"/>
        <v>#N/A</v>
      </c>
    </row>
    <row r="1019" spans="1:5" x14ac:dyDescent="0.25">
      <c r="A1019">
        <f>IF(ISNUMBER(SEARCH('Сервопривода (газ-воздух)'!#REF!,B1019)),MAX($A$1,A1018)+1,0)</f>
        <v>0</v>
      </c>
      <c r="B1019" s="57" t="s">
        <v>6325</v>
      </c>
      <c r="C1019" s="85"/>
      <c r="D1019" s="2">
        <v>1018</v>
      </c>
      <c r="E1019" s="2" t="e">
        <f t="shared" si="15"/>
        <v>#N/A</v>
      </c>
    </row>
    <row r="1020" spans="1:5" ht="30" x14ac:dyDescent="0.25">
      <c r="A1020">
        <f>IF(ISNUMBER(SEARCH('Сервопривода (газ-воздух)'!#REF!,B1020)),MAX($A$1,A1019)+1,0)</f>
        <v>0</v>
      </c>
      <c r="B1020" s="57" t="s">
        <v>6326</v>
      </c>
      <c r="C1020" s="85"/>
      <c r="D1020" s="2">
        <v>1019</v>
      </c>
      <c r="E1020" s="2" t="e">
        <f t="shared" si="15"/>
        <v>#N/A</v>
      </c>
    </row>
    <row r="1021" spans="1:5" ht="30" x14ac:dyDescent="0.25">
      <c r="A1021">
        <f>IF(ISNUMBER(SEARCH('Сервопривода (газ-воздух)'!#REF!,B1021)),MAX($A$1,A1020)+1,0)</f>
        <v>0</v>
      </c>
      <c r="B1021" s="57" t="s">
        <v>6327</v>
      </c>
      <c r="C1021" s="85"/>
      <c r="D1021" s="2">
        <v>1020</v>
      </c>
      <c r="E1021" s="2" t="e">
        <f t="shared" si="15"/>
        <v>#N/A</v>
      </c>
    </row>
    <row r="1022" spans="1:5" ht="30" x14ac:dyDescent="0.25">
      <c r="A1022">
        <f>IF(ISNUMBER(SEARCH('Сервопривода (газ-воздух)'!#REF!,B1022)),MAX($A$1,A1021)+1,0)</f>
        <v>0</v>
      </c>
      <c r="B1022" s="57" t="s">
        <v>6328</v>
      </c>
      <c r="C1022" s="85"/>
      <c r="D1022" s="2">
        <v>1021</v>
      </c>
      <c r="E1022" s="2" t="e">
        <f t="shared" si="15"/>
        <v>#N/A</v>
      </c>
    </row>
    <row r="1023" spans="1:5" ht="30" x14ac:dyDescent="0.25">
      <c r="A1023">
        <f>IF(ISNUMBER(SEARCH('Сервопривода (газ-воздух)'!#REF!,B1023)),MAX($A$1,A1022)+1,0)</f>
        <v>0</v>
      </c>
      <c r="B1023" s="57" t="s">
        <v>6329</v>
      </c>
      <c r="C1023" s="85"/>
      <c r="D1023" s="2">
        <v>1022</v>
      </c>
      <c r="E1023" s="2" t="e">
        <f t="shared" si="15"/>
        <v>#N/A</v>
      </c>
    </row>
    <row r="1024" spans="1:5" x14ac:dyDescent="0.25">
      <c r="A1024">
        <f>IF(ISNUMBER(SEARCH('Сервопривода (газ-воздух)'!#REF!,B1024)),MAX($A$1,A1023)+1,0)</f>
        <v>0</v>
      </c>
      <c r="B1024" s="57" t="s">
        <v>6330</v>
      </c>
      <c r="C1024" s="85"/>
      <c r="D1024" s="2">
        <v>1023</v>
      </c>
      <c r="E1024" s="2" t="e">
        <f t="shared" si="15"/>
        <v>#N/A</v>
      </c>
    </row>
    <row r="1025" spans="1:5" x14ac:dyDescent="0.25">
      <c r="A1025">
        <f>IF(ISNUMBER(SEARCH('Сервопривода (газ-воздух)'!#REF!,B1025)),MAX($A$1,A1024)+1,0)</f>
        <v>0</v>
      </c>
      <c r="B1025" s="57" t="s">
        <v>6331</v>
      </c>
      <c r="C1025" s="85"/>
      <c r="D1025" s="2">
        <v>1024</v>
      </c>
      <c r="E1025" s="2" t="e">
        <f t="shared" si="15"/>
        <v>#N/A</v>
      </c>
    </row>
    <row r="1026" spans="1:5" ht="30" x14ac:dyDescent="0.25">
      <c r="A1026">
        <f>IF(ISNUMBER(SEARCH('Сервопривода (газ-воздух)'!#REF!,B1026)),MAX($A$1,A1025)+1,0)</f>
        <v>0</v>
      </c>
      <c r="B1026" s="57" t="s">
        <v>6332</v>
      </c>
      <c r="C1026" s="85"/>
      <c r="D1026" s="2">
        <v>1025</v>
      </c>
      <c r="E1026" s="2" t="e">
        <f t="shared" si="15"/>
        <v>#N/A</v>
      </c>
    </row>
    <row r="1027" spans="1:5" ht="30" x14ac:dyDescent="0.25">
      <c r="A1027">
        <f>IF(ISNUMBER(SEARCH('Сервопривода (газ-воздух)'!#REF!,B1027)),MAX($A$1,A1026)+1,0)</f>
        <v>0</v>
      </c>
      <c r="B1027" s="57" t="s">
        <v>6333</v>
      </c>
      <c r="C1027" s="85"/>
      <c r="D1027" s="2">
        <v>1026</v>
      </c>
      <c r="E1027" s="2" t="e">
        <f t="shared" ref="E1027:E1090" si="16">VLOOKUP(D1027,A:B,2,0)</f>
        <v>#N/A</v>
      </c>
    </row>
    <row r="1028" spans="1:5" x14ac:dyDescent="0.25">
      <c r="A1028">
        <f>IF(ISNUMBER(SEARCH('Сервопривода (газ-воздух)'!#REF!,B1028)),MAX($A$1,A1027)+1,0)</f>
        <v>0</v>
      </c>
      <c r="B1028" s="57" t="s">
        <v>6334</v>
      </c>
      <c r="C1028" s="85"/>
      <c r="D1028" s="2">
        <v>1027</v>
      </c>
      <c r="E1028" s="2" t="e">
        <f t="shared" si="16"/>
        <v>#N/A</v>
      </c>
    </row>
    <row r="1029" spans="1:5" x14ac:dyDescent="0.25">
      <c r="A1029">
        <f>IF(ISNUMBER(SEARCH('Сервопривода (газ-воздух)'!#REF!,B1029)),MAX($A$1,A1028)+1,0)</f>
        <v>0</v>
      </c>
      <c r="B1029" s="57" t="s">
        <v>6335</v>
      </c>
      <c r="C1029" s="85"/>
      <c r="D1029" s="2">
        <v>1028</v>
      </c>
      <c r="E1029" s="2" t="e">
        <f t="shared" si="16"/>
        <v>#N/A</v>
      </c>
    </row>
    <row r="1030" spans="1:5" ht="30" x14ac:dyDescent="0.25">
      <c r="A1030">
        <f>IF(ISNUMBER(SEARCH('Сервопривода (газ-воздух)'!#REF!,B1030)),MAX($A$1,A1029)+1,0)</f>
        <v>0</v>
      </c>
      <c r="B1030" s="57" t="s">
        <v>6336</v>
      </c>
      <c r="C1030" s="85"/>
      <c r="D1030" s="2">
        <v>1029</v>
      </c>
      <c r="E1030" s="2" t="e">
        <f t="shared" si="16"/>
        <v>#N/A</v>
      </c>
    </row>
    <row r="1031" spans="1:5" ht="30" x14ac:dyDescent="0.25">
      <c r="A1031">
        <f>IF(ISNUMBER(SEARCH('Сервопривода (газ-воздух)'!#REF!,B1031)),MAX($A$1,A1030)+1,0)</f>
        <v>0</v>
      </c>
      <c r="B1031" s="57" t="s">
        <v>6337</v>
      </c>
      <c r="C1031" s="85"/>
      <c r="D1031" s="2">
        <v>1030</v>
      </c>
      <c r="E1031" s="2" t="e">
        <f t="shared" si="16"/>
        <v>#N/A</v>
      </c>
    </row>
    <row r="1032" spans="1:5" x14ac:dyDescent="0.25">
      <c r="A1032">
        <f>IF(ISNUMBER(SEARCH('Сервопривода (газ-воздух)'!#REF!,B1032)),MAX($A$1,A1031)+1,0)</f>
        <v>0</v>
      </c>
      <c r="B1032" s="57" t="s">
        <v>6338</v>
      </c>
      <c r="C1032" s="85"/>
      <c r="D1032" s="2">
        <v>1031</v>
      </c>
      <c r="E1032" s="2" t="e">
        <f t="shared" si="16"/>
        <v>#N/A</v>
      </c>
    </row>
    <row r="1033" spans="1:5" x14ac:dyDescent="0.25">
      <c r="A1033">
        <f>IF(ISNUMBER(SEARCH('Сервопривода (газ-воздух)'!#REF!,B1033)),MAX($A$1,A1032)+1,0)</f>
        <v>0</v>
      </c>
      <c r="B1033" s="57" t="s">
        <v>6339</v>
      </c>
      <c r="C1033" s="85"/>
      <c r="D1033" s="2">
        <v>1032</v>
      </c>
      <c r="E1033" s="2" t="e">
        <f t="shared" si="16"/>
        <v>#N/A</v>
      </c>
    </row>
    <row r="1034" spans="1:5" x14ac:dyDescent="0.25">
      <c r="A1034">
        <f>IF(ISNUMBER(SEARCH('Сервопривода (газ-воздух)'!#REF!,B1034)),MAX($A$1,A1033)+1,0)</f>
        <v>0</v>
      </c>
      <c r="B1034" s="57" t="s">
        <v>6340</v>
      </c>
      <c r="C1034" s="85"/>
      <c r="D1034" s="2">
        <v>1033</v>
      </c>
      <c r="E1034" s="2" t="e">
        <f t="shared" si="16"/>
        <v>#N/A</v>
      </c>
    </row>
    <row r="1035" spans="1:5" x14ac:dyDescent="0.25">
      <c r="A1035">
        <f>IF(ISNUMBER(SEARCH('Сервопривода (газ-воздух)'!#REF!,B1035)),MAX($A$1,A1034)+1,0)</f>
        <v>0</v>
      </c>
      <c r="B1035" s="57" t="s">
        <v>6341</v>
      </c>
      <c r="C1035" s="85"/>
      <c r="D1035" s="2">
        <v>1034</v>
      </c>
      <c r="E1035" s="2" t="e">
        <f t="shared" si="16"/>
        <v>#N/A</v>
      </c>
    </row>
    <row r="1036" spans="1:5" x14ac:dyDescent="0.25">
      <c r="A1036">
        <f>IF(ISNUMBER(SEARCH('Сервопривода (газ-воздух)'!#REF!,B1036)),MAX($A$1,A1035)+1,0)</f>
        <v>0</v>
      </c>
      <c r="B1036" s="57" t="s">
        <v>6342</v>
      </c>
      <c r="C1036" s="85"/>
      <c r="D1036" s="2">
        <v>1035</v>
      </c>
      <c r="E1036" s="2" t="e">
        <f t="shared" si="16"/>
        <v>#N/A</v>
      </c>
    </row>
    <row r="1037" spans="1:5" ht="30" x14ac:dyDescent="0.25">
      <c r="A1037">
        <f>IF(ISNUMBER(SEARCH('Сервопривода (газ-воздух)'!#REF!,B1037)),MAX($A$1,A1036)+1,0)</f>
        <v>0</v>
      </c>
      <c r="B1037" s="57" t="s">
        <v>6343</v>
      </c>
      <c r="C1037" s="85"/>
      <c r="D1037" s="2">
        <v>1036</v>
      </c>
      <c r="E1037" s="2" t="e">
        <f t="shared" si="16"/>
        <v>#N/A</v>
      </c>
    </row>
    <row r="1038" spans="1:5" ht="30" x14ac:dyDescent="0.25">
      <c r="A1038">
        <f>IF(ISNUMBER(SEARCH('Сервопривода (газ-воздух)'!#REF!,B1038)),MAX($A$1,A1037)+1,0)</f>
        <v>0</v>
      </c>
      <c r="B1038" s="57" t="s">
        <v>6344</v>
      </c>
      <c r="C1038" s="85"/>
      <c r="D1038" s="2">
        <v>1037</v>
      </c>
      <c r="E1038" s="2" t="e">
        <f t="shared" si="16"/>
        <v>#N/A</v>
      </c>
    </row>
    <row r="1039" spans="1:5" ht="30" x14ac:dyDescent="0.25">
      <c r="A1039">
        <f>IF(ISNUMBER(SEARCH('Сервопривода (газ-воздух)'!#REF!,B1039)),MAX($A$1,A1038)+1,0)</f>
        <v>0</v>
      </c>
      <c r="B1039" s="57" t="s">
        <v>6345</v>
      </c>
      <c r="C1039" s="85"/>
      <c r="D1039" s="2">
        <v>1038</v>
      </c>
      <c r="E1039" s="2" t="e">
        <f t="shared" si="16"/>
        <v>#N/A</v>
      </c>
    </row>
    <row r="1040" spans="1:5" x14ac:dyDescent="0.25">
      <c r="A1040">
        <f>IF(ISNUMBER(SEARCH('Сервопривода (газ-воздух)'!#REF!,B1040)),MAX($A$1,A1039)+1,0)</f>
        <v>0</v>
      </c>
      <c r="B1040" s="57" t="s">
        <v>6346</v>
      </c>
      <c r="C1040" s="85"/>
      <c r="D1040" s="2">
        <v>1039</v>
      </c>
      <c r="E1040" s="2" t="e">
        <f t="shared" si="16"/>
        <v>#N/A</v>
      </c>
    </row>
    <row r="1041" spans="1:5" ht="30" x14ac:dyDescent="0.25">
      <c r="A1041">
        <f>IF(ISNUMBER(SEARCH('Сервопривода (газ-воздух)'!#REF!,B1041)),MAX($A$1,A1040)+1,0)</f>
        <v>0</v>
      </c>
      <c r="B1041" s="57" t="s">
        <v>6347</v>
      </c>
      <c r="C1041" s="85"/>
      <c r="D1041" s="2">
        <v>1040</v>
      </c>
      <c r="E1041" s="2" t="e">
        <f t="shared" si="16"/>
        <v>#N/A</v>
      </c>
    </row>
    <row r="1042" spans="1:5" ht="30" x14ac:dyDescent="0.25">
      <c r="A1042">
        <f>IF(ISNUMBER(SEARCH('Сервопривода (газ-воздух)'!#REF!,B1042)),MAX($A$1,A1041)+1,0)</f>
        <v>0</v>
      </c>
      <c r="B1042" s="57" t="s">
        <v>6348</v>
      </c>
      <c r="C1042" s="85"/>
      <c r="D1042" s="2">
        <v>1041</v>
      </c>
      <c r="E1042" s="2" t="e">
        <f t="shared" si="16"/>
        <v>#N/A</v>
      </c>
    </row>
    <row r="1043" spans="1:5" x14ac:dyDescent="0.25">
      <c r="A1043">
        <f>IF(ISNUMBER(SEARCH('Сервопривода (газ-воздух)'!#REF!,B1043)),MAX($A$1,A1042)+1,0)</f>
        <v>0</v>
      </c>
      <c r="B1043" s="57" t="s">
        <v>6349</v>
      </c>
      <c r="C1043" s="85"/>
      <c r="D1043" s="2">
        <v>1042</v>
      </c>
      <c r="E1043" s="2" t="e">
        <f t="shared" si="16"/>
        <v>#N/A</v>
      </c>
    </row>
    <row r="1044" spans="1:5" x14ac:dyDescent="0.25">
      <c r="A1044">
        <f>IF(ISNUMBER(SEARCH('Сервопривода (газ-воздух)'!#REF!,B1044)),MAX($A$1,A1043)+1,0)</f>
        <v>0</v>
      </c>
      <c r="B1044" s="57" t="s">
        <v>6350</v>
      </c>
      <c r="C1044" s="85"/>
      <c r="D1044" s="2">
        <v>1043</v>
      </c>
      <c r="E1044" s="2" t="e">
        <f t="shared" si="16"/>
        <v>#N/A</v>
      </c>
    </row>
    <row r="1045" spans="1:5" x14ac:dyDescent="0.25">
      <c r="A1045">
        <f>IF(ISNUMBER(SEARCH('Сервопривода (газ-воздух)'!#REF!,B1045)),MAX($A$1,A1044)+1,0)</f>
        <v>0</v>
      </c>
      <c r="B1045" s="57" t="s">
        <v>6351</v>
      </c>
      <c r="C1045" s="85"/>
      <c r="D1045" s="2">
        <v>1044</v>
      </c>
      <c r="E1045" s="2" t="e">
        <f t="shared" si="16"/>
        <v>#N/A</v>
      </c>
    </row>
    <row r="1046" spans="1:5" ht="30" x14ac:dyDescent="0.25">
      <c r="A1046">
        <f>IF(ISNUMBER(SEARCH('Сервопривода (газ-воздух)'!#REF!,B1046)),MAX($A$1,A1045)+1,0)</f>
        <v>0</v>
      </c>
      <c r="B1046" s="57" t="s">
        <v>6352</v>
      </c>
      <c r="C1046" s="85"/>
      <c r="D1046" s="2">
        <v>1045</v>
      </c>
      <c r="E1046" s="2" t="e">
        <f t="shared" si="16"/>
        <v>#N/A</v>
      </c>
    </row>
    <row r="1047" spans="1:5" x14ac:dyDescent="0.25">
      <c r="A1047">
        <f>IF(ISNUMBER(SEARCH('Сервопривода (газ-воздух)'!#REF!,B1047)),MAX($A$1,A1046)+1,0)</f>
        <v>0</v>
      </c>
      <c r="B1047" s="57" t="s">
        <v>6353</v>
      </c>
      <c r="C1047" s="85"/>
      <c r="D1047" s="2">
        <v>1046</v>
      </c>
      <c r="E1047" s="2" t="e">
        <f t="shared" si="16"/>
        <v>#N/A</v>
      </c>
    </row>
    <row r="1048" spans="1:5" ht="30" x14ac:dyDescent="0.25">
      <c r="A1048">
        <f>IF(ISNUMBER(SEARCH('Сервопривода (газ-воздух)'!#REF!,B1048)),MAX($A$1,A1047)+1,0)</f>
        <v>0</v>
      </c>
      <c r="B1048" s="57" t="s">
        <v>6354</v>
      </c>
      <c r="C1048" s="85"/>
      <c r="D1048" s="2">
        <v>1047</v>
      </c>
      <c r="E1048" s="2" t="e">
        <f t="shared" si="16"/>
        <v>#N/A</v>
      </c>
    </row>
    <row r="1049" spans="1:5" ht="30" x14ac:dyDescent="0.25">
      <c r="A1049">
        <f>IF(ISNUMBER(SEARCH('Сервопривода (газ-воздух)'!#REF!,B1049)),MAX($A$1,A1048)+1,0)</f>
        <v>0</v>
      </c>
      <c r="B1049" s="57" t="s">
        <v>6355</v>
      </c>
      <c r="C1049" s="85"/>
      <c r="D1049" s="2">
        <v>1048</v>
      </c>
      <c r="E1049" s="2" t="e">
        <f t="shared" si="16"/>
        <v>#N/A</v>
      </c>
    </row>
    <row r="1050" spans="1:5" x14ac:dyDescent="0.25">
      <c r="A1050">
        <f>IF(ISNUMBER(SEARCH('Сервопривода (газ-воздух)'!#REF!,B1050)),MAX($A$1,A1049)+1,0)</f>
        <v>0</v>
      </c>
      <c r="B1050" s="57" t="s">
        <v>6356</v>
      </c>
      <c r="C1050" s="85"/>
      <c r="D1050" s="2">
        <v>1049</v>
      </c>
      <c r="E1050" s="2" t="e">
        <f t="shared" si="16"/>
        <v>#N/A</v>
      </c>
    </row>
    <row r="1051" spans="1:5" ht="30" x14ac:dyDescent="0.25">
      <c r="A1051">
        <f>IF(ISNUMBER(SEARCH('Сервопривода (газ-воздух)'!#REF!,B1051)),MAX($A$1,A1050)+1,0)</f>
        <v>0</v>
      </c>
      <c r="B1051" s="57" t="s">
        <v>6357</v>
      </c>
      <c r="C1051" s="85"/>
      <c r="D1051" s="2">
        <v>1050</v>
      </c>
      <c r="E1051" s="2" t="e">
        <f t="shared" si="16"/>
        <v>#N/A</v>
      </c>
    </row>
    <row r="1052" spans="1:5" ht="30" x14ac:dyDescent="0.25">
      <c r="A1052">
        <f>IF(ISNUMBER(SEARCH('Сервопривода (газ-воздух)'!#REF!,B1052)),MAX($A$1,A1051)+1,0)</f>
        <v>0</v>
      </c>
      <c r="B1052" s="57" t="s">
        <v>6358</v>
      </c>
      <c r="C1052" s="85"/>
      <c r="D1052" s="2">
        <v>1051</v>
      </c>
      <c r="E1052" s="2" t="e">
        <f t="shared" si="16"/>
        <v>#N/A</v>
      </c>
    </row>
    <row r="1053" spans="1:5" ht="30" x14ac:dyDescent="0.25">
      <c r="A1053">
        <f>IF(ISNUMBER(SEARCH('Сервопривода (газ-воздух)'!#REF!,B1053)),MAX($A$1,A1052)+1,0)</f>
        <v>0</v>
      </c>
      <c r="B1053" s="57" t="s">
        <v>6359</v>
      </c>
      <c r="C1053" s="85"/>
      <c r="D1053" s="2">
        <v>1052</v>
      </c>
      <c r="E1053" s="2" t="e">
        <f t="shared" si="16"/>
        <v>#N/A</v>
      </c>
    </row>
    <row r="1054" spans="1:5" ht="30" x14ac:dyDescent="0.25">
      <c r="A1054">
        <f>IF(ISNUMBER(SEARCH('Сервопривода (газ-воздух)'!#REF!,B1054)),MAX($A$1,A1053)+1,0)</f>
        <v>0</v>
      </c>
      <c r="B1054" s="57" t="s">
        <v>6360</v>
      </c>
      <c r="C1054" s="85"/>
      <c r="D1054" s="2">
        <v>1053</v>
      </c>
      <c r="E1054" s="2" t="e">
        <f t="shared" si="16"/>
        <v>#N/A</v>
      </c>
    </row>
    <row r="1055" spans="1:5" ht="30" x14ac:dyDescent="0.25">
      <c r="A1055">
        <f>IF(ISNUMBER(SEARCH('Сервопривода (газ-воздух)'!#REF!,B1055)),MAX($A$1,A1054)+1,0)</f>
        <v>0</v>
      </c>
      <c r="B1055" s="57" t="s">
        <v>6361</v>
      </c>
      <c r="C1055" s="85"/>
      <c r="D1055" s="2">
        <v>1054</v>
      </c>
      <c r="E1055" s="2" t="e">
        <f t="shared" si="16"/>
        <v>#N/A</v>
      </c>
    </row>
    <row r="1056" spans="1:5" ht="30" x14ac:dyDescent="0.25">
      <c r="A1056">
        <f>IF(ISNUMBER(SEARCH('Сервопривода (газ-воздух)'!#REF!,B1056)),MAX($A$1,A1055)+1,0)</f>
        <v>0</v>
      </c>
      <c r="B1056" s="57" t="s">
        <v>6362</v>
      </c>
      <c r="C1056" s="85"/>
      <c r="D1056" s="2">
        <v>1055</v>
      </c>
      <c r="E1056" s="2" t="e">
        <f t="shared" si="16"/>
        <v>#N/A</v>
      </c>
    </row>
    <row r="1057" spans="1:5" x14ac:dyDescent="0.25">
      <c r="A1057">
        <f>IF(ISNUMBER(SEARCH('Сервопривода (газ-воздух)'!#REF!,B1057)),MAX($A$1,A1056)+1,0)</f>
        <v>0</v>
      </c>
      <c r="B1057" s="57" t="s">
        <v>6363</v>
      </c>
      <c r="C1057" s="85"/>
      <c r="D1057" s="2">
        <v>1056</v>
      </c>
      <c r="E1057" s="2" t="e">
        <f t="shared" si="16"/>
        <v>#N/A</v>
      </c>
    </row>
    <row r="1058" spans="1:5" ht="30" x14ac:dyDescent="0.25">
      <c r="A1058">
        <f>IF(ISNUMBER(SEARCH('Сервопривода (газ-воздух)'!#REF!,B1058)),MAX($A$1,A1057)+1,0)</f>
        <v>0</v>
      </c>
      <c r="B1058" s="57" t="s">
        <v>6364</v>
      </c>
      <c r="C1058" s="85"/>
      <c r="D1058" s="2">
        <v>1057</v>
      </c>
      <c r="E1058" s="2" t="e">
        <f t="shared" si="16"/>
        <v>#N/A</v>
      </c>
    </row>
    <row r="1059" spans="1:5" x14ac:dyDescent="0.25">
      <c r="A1059">
        <f>IF(ISNUMBER(SEARCH('Сервопривода (газ-воздух)'!#REF!,B1059)),MAX($A$1,A1058)+1,0)</f>
        <v>0</v>
      </c>
      <c r="B1059" s="57" t="s">
        <v>6365</v>
      </c>
      <c r="C1059" s="85"/>
      <c r="D1059" s="2">
        <v>1058</v>
      </c>
      <c r="E1059" s="2" t="e">
        <f t="shared" si="16"/>
        <v>#N/A</v>
      </c>
    </row>
    <row r="1060" spans="1:5" x14ac:dyDescent="0.25">
      <c r="A1060">
        <f>IF(ISNUMBER(SEARCH('Сервопривода (газ-воздух)'!#REF!,B1060)),MAX($A$1,A1059)+1,0)</f>
        <v>0</v>
      </c>
      <c r="B1060" s="57" t="s">
        <v>6366</v>
      </c>
      <c r="C1060" s="85"/>
      <c r="D1060" s="2">
        <v>1059</v>
      </c>
      <c r="E1060" s="2" t="e">
        <f t="shared" si="16"/>
        <v>#N/A</v>
      </c>
    </row>
    <row r="1061" spans="1:5" ht="30" x14ac:dyDescent="0.25">
      <c r="A1061">
        <f>IF(ISNUMBER(SEARCH('Сервопривода (газ-воздух)'!#REF!,B1061)),MAX($A$1,A1060)+1,0)</f>
        <v>0</v>
      </c>
      <c r="B1061" s="57" t="s">
        <v>6367</v>
      </c>
      <c r="C1061" s="85"/>
      <c r="D1061" s="2">
        <v>1060</v>
      </c>
      <c r="E1061" s="2" t="e">
        <f t="shared" si="16"/>
        <v>#N/A</v>
      </c>
    </row>
    <row r="1062" spans="1:5" ht="30" x14ac:dyDescent="0.25">
      <c r="A1062">
        <f>IF(ISNUMBER(SEARCH('Сервопривода (газ-воздух)'!#REF!,B1062)),MAX($A$1,A1061)+1,0)</f>
        <v>0</v>
      </c>
      <c r="B1062" s="57" t="s">
        <v>6368</v>
      </c>
      <c r="C1062" s="85"/>
      <c r="D1062" s="2">
        <v>1061</v>
      </c>
      <c r="E1062" s="2" t="e">
        <f t="shared" si="16"/>
        <v>#N/A</v>
      </c>
    </row>
    <row r="1063" spans="1:5" ht="30" x14ac:dyDescent="0.25">
      <c r="A1063">
        <f>IF(ISNUMBER(SEARCH('Сервопривода (газ-воздух)'!#REF!,B1063)),MAX($A$1,A1062)+1,0)</f>
        <v>0</v>
      </c>
      <c r="B1063" s="57" t="s">
        <v>6369</v>
      </c>
      <c r="C1063" s="85"/>
      <c r="D1063" s="2">
        <v>1062</v>
      </c>
      <c r="E1063" s="2" t="e">
        <f t="shared" si="16"/>
        <v>#N/A</v>
      </c>
    </row>
    <row r="1064" spans="1:5" x14ac:dyDescent="0.25">
      <c r="A1064">
        <f>IF(ISNUMBER(SEARCH('Сервопривода (газ-воздух)'!#REF!,B1064)),MAX($A$1,A1063)+1,0)</f>
        <v>0</v>
      </c>
      <c r="B1064" s="57" t="s">
        <v>6370</v>
      </c>
      <c r="C1064" s="85"/>
      <c r="D1064" s="2">
        <v>1063</v>
      </c>
      <c r="E1064" s="2" t="e">
        <f t="shared" si="16"/>
        <v>#N/A</v>
      </c>
    </row>
    <row r="1065" spans="1:5" x14ac:dyDescent="0.25">
      <c r="A1065">
        <f>IF(ISNUMBER(SEARCH('Сервопривода (газ-воздух)'!#REF!,B1065)),MAX($A$1,A1064)+1,0)</f>
        <v>0</v>
      </c>
      <c r="B1065" s="57" t="s">
        <v>6371</v>
      </c>
      <c r="C1065" s="85"/>
      <c r="D1065" s="2">
        <v>1064</v>
      </c>
      <c r="E1065" s="2" t="e">
        <f t="shared" si="16"/>
        <v>#N/A</v>
      </c>
    </row>
    <row r="1066" spans="1:5" x14ac:dyDescent="0.25">
      <c r="A1066">
        <f>IF(ISNUMBER(SEARCH('Сервопривода (газ-воздух)'!#REF!,B1066)),MAX($A$1,A1065)+1,0)</f>
        <v>0</v>
      </c>
      <c r="B1066" s="57" t="s">
        <v>6372</v>
      </c>
      <c r="C1066" s="85"/>
      <c r="D1066" s="2">
        <v>1065</v>
      </c>
      <c r="E1066" s="2" t="e">
        <f t="shared" si="16"/>
        <v>#N/A</v>
      </c>
    </row>
    <row r="1067" spans="1:5" x14ac:dyDescent="0.25">
      <c r="A1067">
        <f>IF(ISNUMBER(SEARCH('Сервопривода (газ-воздух)'!#REF!,B1067)),MAX($A$1,A1066)+1,0)</f>
        <v>0</v>
      </c>
      <c r="B1067" s="57" t="s">
        <v>6373</v>
      </c>
      <c r="C1067" s="85"/>
      <c r="D1067" s="2">
        <v>1066</v>
      </c>
      <c r="E1067" s="2" t="e">
        <f t="shared" si="16"/>
        <v>#N/A</v>
      </c>
    </row>
    <row r="1068" spans="1:5" x14ac:dyDescent="0.25">
      <c r="A1068">
        <f>IF(ISNUMBER(SEARCH('Сервопривода (газ-воздух)'!#REF!,B1068)),MAX($A$1,A1067)+1,0)</f>
        <v>0</v>
      </c>
      <c r="B1068" s="57" t="s">
        <v>6374</v>
      </c>
      <c r="C1068" s="85"/>
      <c r="D1068" s="2">
        <v>1067</v>
      </c>
      <c r="E1068" s="2" t="e">
        <f t="shared" si="16"/>
        <v>#N/A</v>
      </c>
    </row>
    <row r="1069" spans="1:5" ht="30" x14ac:dyDescent="0.25">
      <c r="A1069">
        <f>IF(ISNUMBER(SEARCH('Сервопривода (газ-воздух)'!#REF!,B1069)),MAX($A$1,A1068)+1,0)</f>
        <v>0</v>
      </c>
      <c r="B1069" s="57" t="s">
        <v>6375</v>
      </c>
      <c r="C1069" s="85"/>
      <c r="D1069" s="2">
        <v>1068</v>
      </c>
      <c r="E1069" s="2" t="e">
        <f t="shared" si="16"/>
        <v>#N/A</v>
      </c>
    </row>
    <row r="1070" spans="1:5" ht="30" x14ac:dyDescent="0.25">
      <c r="A1070">
        <f>IF(ISNUMBER(SEARCH('Сервопривода (газ-воздух)'!#REF!,B1070)),MAX($A$1,A1069)+1,0)</f>
        <v>0</v>
      </c>
      <c r="B1070" s="57" t="s">
        <v>6376</v>
      </c>
      <c r="C1070" s="85"/>
      <c r="D1070" s="2">
        <v>1069</v>
      </c>
      <c r="E1070" s="2" t="e">
        <f t="shared" si="16"/>
        <v>#N/A</v>
      </c>
    </row>
    <row r="1071" spans="1:5" x14ac:dyDescent="0.25">
      <c r="A1071">
        <f>IF(ISNUMBER(SEARCH('Сервопривода (газ-воздух)'!#REF!,B1071)),MAX($A$1,A1070)+1,0)</f>
        <v>0</v>
      </c>
      <c r="B1071" s="57" t="s">
        <v>6377</v>
      </c>
      <c r="C1071" s="85"/>
      <c r="D1071" s="2">
        <v>1070</v>
      </c>
      <c r="E1071" s="2" t="e">
        <f t="shared" si="16"/>
        <v>#N/A</v>
      </c>
    </row>
    <row r="1072" spans="1:5" x14ac:dyDescent="0.25">
      <c r="A1072">
        <f>IF(ISNUMBER(SEARCH('Сервопривода (газ-воздух)'!#REF!,B1072)),MAX($A$1,A1071)+1,0)</f>
        <v>0</v>
      </c>
      <c r="B1072" s="57" t="s">
        <v>6378</v>
      </c>
      <c r="C1072" s="85"/>
      <c r="D1072" s="2">
        <v>1071</v>
      </c>
      <c r="E1072" s="2" t="e">
        <f t="shared" si="16"/>
        <v>#N/A</v>
      </c>
    </row>
    <row r="1073" spans="1:5" ht="30" x14ac:dyDescent="0.25">
      <c r="A1073">
        <f>IF(ISNUMBER(SEARCH('Сервопривода (газ-воздух)'!#REF!,B1073)),MAX($A$1,A1072)+1,0)</f>
        <v>0</v>
      </c>
      <c r="B1073" s="57" t="s">
        <v>6379</v>
      </c>
      <c r="C1073" s="85"/>
      <c r="D1073" s="2">
        <v>1072</v>
      </c>
      <c r="E1073" s="2" t="e">
        <f t="shared" si="16"/>
        <v>#N/A</v>
      </c>
    </row>
    <row r="1074" spans="1:5" ht="30" x14ac:dyDescent="0.25">
      <c r="A1074">
        <f>IF(ISNUMBER(SEARCH('Сервопривода (газ-воздух)'!#REF!,B1074)),MAX($A$1,A1073)+1,0)</f>
        <v>0</v>
      </c>
      <c r="B1074" s="57" t="s">
        <v>6380</v>
      </c>
      <c r="C1074" s="85"/>
      <c r="D1074" s="2">
        <v>1073</v>
      </c>
      <c r="E1074" s="2" t="e">
        <f t="shared" si="16"/>
        <v>#N/A</v>
      </c>
    </row>
    <row r="1075" spans="1:5" ht="30" x14ac:dyDescent="0.25">
      <c r="A1075">
        <f>IF(ISNUMBER(SEARCH('Сервопривода (газ-воздух)'!#REF!,B1075)),MAX($A$1,A1074)+1,0)</f>
        <v>0</v>
      </c>
      <c r="B1075" s="57" t="s">
        <v>6381</v>
      </c>
      <c r="C1075" s="85"/>
      <c r="D1075" s="2">
        <v>1074</v>
      </c>
      <c r="E1075" s="2" t="e">
        <f t="shared" si="16"/>
        <v>#N/A</v>
      </c>
    </row>
    <row r="1076" spans="1:5" ht="30" x14ac:dyDescent="0.25">
      <c r="A1076">
        <f>IF(ISNUMBER(SEARCH('Сервопривода (газ-воздух)'!#REF!,B1076)),MAX($A$1,A1075)+1,0)</f>
        <v>0</v>
      </c>
      <c r="B1076" s="57" t="s">
        <v>6382</v>
      </c>
      <c r="C1076" s="85"/>
      <c r="D1076" s="2">
        <v>1075</v>
      </c>
      <c r="E1076" s="2" t="e">
        <f t="shared" si="16"/>
        <v>#N/A</v>
      </c>
    </row>
    <row r="1077" spans="1:5" ht="30" x14ac:dyDescent="0.25">
      <c r="A1077">
        <f>IF(ISNUMBER(SEARCH('Сервопривода (газ-воздух)'!#REF!,B1077)),MAX($A$1,A1076)+1,0)</f>
        <v>0</v>
      </c>
      <c r="B1077" s="57" t="s">
        <v>6383</v>
      </c>
      <c r="C1077" s="85"/>
      <c r="D1077" s="2">
        <v>1076</v>
      </c>
      <c r="E1077" s="2" t="e">
        <f t="shared" si="16"/>
        <v>#N/A</v>
      </c>
    </row>
    <row r="1078" spans="1:5" ht="30" x14ac:dyDescent="0.25">
      <c r="A1078">
        <f>IF(ISNUMBER(SEARCH('Сервопривода (газ-воздух)'!#REF!,B1078)),MAX($A$1,A1077)+1,0)</f>
        <v>0</v>
      </c>
      <c r="B1078" s="57" t="s">
        <v>6384</v>
      </c>
      <c r="C1078" s="85"/>
      <c r="D1078" s="2">
        <v>1077</v>
      </c>
      <c r="E1078" s="2" t="e">
        <f t="shared" si="16"/>
        <v>#N/A</v>
      </c>
    </row>
    <row r="1079" spans="1:5" x14ac:dyDescent="0.25">
      <c r="A1079">
        <f>IF(ISNUMBER(SEARCH('Сервопривода (газ-воздух)'!#REF!,B1079)),MAX($A$1,A1078)+1,0)</f>
        <v>0</v>
      </c>
      <c r="B1079" s="57" t="s">
        <v>6385</v>
      </c>
      <c r="C1079" s="85"/>
      <c r="D1079" s="2">
        <v>1078</v>
      </c>
      <c r="E1079" s="2" t="e">
        <f t="shared" si="16"/>
        <v>#N/A</v>
      </c>
    </row>
    <row r="1080" spans="1:5" x14ac:dyDescent="0.25">
      <c r="A1080">
        <f>IF(ISNUMBER(SEARCH('Сервопривода (газ-воздух)'!#REF!,B1080)),MAX($A$1,A1079)+1,0)</f>
        <v>0</v>
      </c>
      <c r="B1080" s="57" t="s">
        <v>6386</v>
      </c>
      <c r="C1080" s="85"/>
      <c r="D1080" s="2">
        <v>1079</v>
      </c>
      <c r="E1080" s="2" t="e">
        <f t="shared" si="16"/>
        <v>#N/A</v>
      </c>
    </row>
    <row r="1081" spans="1:5" ht="30" x14ac:dyDescent="0.25">
      <c r="A1081">
        <f>IF(ISNUMBER(SEARCH('Сервопривода (газ-воздух)'!#REF!,B1081)),MAX($A$1,A1080)+1,0)</f>
        <v>0</v>
      </c>
      <c r="B1081" s="57" t="s">
        <v>6387</v>
      </c>
      <c r="C1081" s="85"/>
      <c r="D1081" s="2">
        <v>1080</v>
      </c>
      <c r="E1081" s="2" t="e">
        <f t="shared" si="16"/>
        <v>#N/A</v>
      </c>
    </row>
    <row r="1082" spans="1:5" ht="45" x14ac:dyDescent="0.25">
      <c r="A1082">
        <f>IF(ISNUMBER(SEARCH('Сервопривода (газ-воздух)'!#REF!,B1082)),MAX($A$1,A1081)+1,0)</f>
        <v>0</v>
      </c>
      <c r="B1082" s="57" t="s">
        <v>6388</v>
      </c>
      <c r="C1082" s="85"/>
      <c r="D1082" s="2">
        <v>1081</v>
      </c>
      <c r="E1082" s="2" t="e">
        <f t="shared" si="16"/>
        <v>#N/A</v>
      </c>
    </row>
    <row r="1083" spans="1:5" ht="30" x14ac:dyDescent="0.25">
      <c r="A1083">
        <f>IF(ISNUMBER(SEARCH('Сервопривода (газ-воздух)'!#REF!,B1083)),MAX($A$1,A1082)+1,0)</f>
        <v>0</v>
      </c>
      <c r="B1083" s="57" t="s">
        <v>6389</v>
      </c>
      <c r="C1083" s="85"/>
      <c r="D1083" s="2">
        <v>1082</v>
      </c>
      <c r="E1083" s="2" t="e">
        <f t="shared" si="16"/>
        <v>#N/A</v>
      </c>
    </row>
    <row r="1084" spans="1:5" x14ac:dyDescent="0.25">
      <c r="A1084">
        <f>IF(ISNUMBER(SEARCH('Сервопривода (газ-воздух)'!#REF!,B1084)),MAX($A$1,A1083)+1,0)</f>
        <v>0</v>
      </c>
      <c r="B1084" s="57" t="s">
        <v>6390</v>
      </c>
      <c r="C1084" s="85"/>
      <c r="D1084" s="2">
        <v>1083</v>
      </c>
      <c r="E1084" s="2" t="e">
        <f t="shared" si="16"/>
        <v>#N/A</v>
      </c>
    </row>
    <row r="1085" spans="1:5" ht="30" x14ac:dyDescent="0.25">
      <c r="A1085">
        <f>IF(ISNUMBER(SEARCH('Сервопривода (газ-воздух)'!#REF!,B1085)),MAX($A$1,A1084)+1,0)</f>
        <v>0</v>
      </c>
      <c r="B1085" s="57" t="s">
        <v>6391</v>
      </c>
      <c r="C1085" s="85"/>
      <c r="D1085" s="2">
        <v>1084</v>
      </c>
      <c r="E1085" s="2" t="e">
        <f t="shared" si="16"/>
        <v>#N/A</v>
      </c>
    </row>
    <row r="1086" spans="1:5" ht="30" x14ac:dyDescent="0.25">
      <c r="A1086">
        <f>IF(ISNUMBER(SEARCH('Сервопривода (газ-воздух)'!#REF!,B1086)),MAX($A$1,A1085)+1,0)</f>
        <v>0</v>
      </c>
      <c r="B1086" s="57" t="s">
        <v>6392</v>
      </c>
      <c r="C1086" s="85"/>
      <c r="D1086" s="2">
        <v>1085</v>
      </c>
      <c r="E1086" s="2" t="e">
        <f t="shared" si="16"/>
        <v>#N/A</v>
      </c>
    </row>
    <row r="1087" spans="1:5" x14ac:dyDescent="0.25">
      <c r="A1087">
        <f>IF(ISNUMBER(SEARCH('Сервопривода (газ-воздух)'!#REF!,B1087)),MAX($A$1,A1086)+1,0)</f>
        <v>0</v>
      </c>
      <c r="B1087" s="57" t="s">
        <v>6393</v>
      </c>
      <c r="C1087" s="85"/>
      <c r="D1087" s="2">
        <v>1086</v>
      </c>
      <c r="E1087" s="2" t="e">
        <f t="shared" si="16"/>
        <v>#N/A</v>
      </c>
    </row>
    <row r="1088" spans="1:5" x14ac:dyDescent="0.25">
      <c r="A1088">
        <f>IF(ISNUMBER(SEARCH('Сервопривода (газ-воздух)'!#REF!,B1088)),MAX($A$1,A1087)+1,0)</f>
        <v>0</v>
      </c>
      <c r="B1088" s="57" t="s">
        <v>6394</v>
      </c>
      <c r="C1088" s="85"/>
      <c r="D1088" s="2">
        <v>1087</v>
      </c>
      <c r="E1088" s="2" t="e">
        <f t="shared" si="16"/>
        <v>#N/A</v>
      </c>
    </row>
    <row r="1089" spans="1:5" x14ac:dyDescent="0.25">
      <c r="A1089">
        <f>IF(ISNUMBER(SEARCH('Сервопривода (газ-воздух)'!#REF!,B1089)),MAX($A$1,A1088)+1,0)</f>
        <v>0</v>
      </c>
      <c r="B1089" s="57" t="s">
        <v>6395</v>
      </c>
      <c r="C1089" s="85"/>
      <c r="D1089" s="2">
        <v>1088</v>
      </c>
      <c r="E1089" s="2" t="e">
        <f t="shared" si="16"/>
        <v>#N/A</v>
      </c>
    </row>
    <row r="1090" spans="1:5" x14ac:dyDescent="0.25">
      <c r="A1090">
        <f>IF(ISNUMBER(SEARCH('Сервопривода (газ-воздух)'!#REF!,B1090)),MAX($A$1,A1089)+1,0)</f>
        <v>0</v>
      </c>
      <c r="B1090" s="57" t="s">
        <v>6396</v>
      </c>
      <c r="C1090" s="85"/>
      <c r="D1090" s="2">
        <v>1089</v>
      </c>
      <c r="E1090" s="2" t="e">
        <f t="shared" si="16"/>
        <v>#N/A</v>
      </c>
    </row>
    <row r="1091" spans="1:5" x14ac:dyDescent="0.25">
      <c r="A1091">
        <f>IF(ISNUMBER(SEARCH('Сервопривода (газ-воздух)'!#REF!,B1091)),MAX($A$1,A1090)+1,0)</f>
        <v>0</v>
      </c>
      <c r="B1091" s="57" t="s">
        <v>6397</v>
      </c>
      <c r="C1091" s="85"/>
      <c r="D1091" s="2">
        <v>1090</v>
      </c>
      <c r="E1091" s="2" t="e">
        <f t="shared" ref="E1091:E1154" si="17">VLOOKUP(D1091,A:B,2,0)</f>
        <v>#N/A</v>
      </c>
    </row>
    <row r="1092" spans="1:5" ht="30" x14ac:dyDescent="0.25">
      <c r="A1092">
        <f>IF(ISNUMBER(SEARCH('Сервопривода (газ-воздух)'!#REF!,B1092)),MAX($A$1,A1091)+1,0)</f>
        <v>0</v>
      </c>
      <c r="B1092" s="57" t="s">
        <v>6398</v>
      </c>
      <c r="C1092" s="85"/>
      <c r="D1092" s="2">
        <v>1091</v>
      </c>
      <c r="E1092" s="2" t="e">
        <f t="shared" si="17"/>
        <v>#N/A</v>
      </c>
    </row>
    <row r="1093" spans="1:5" x14ac:dyDescent="0.25">
      <c r="A1093">
        <f>IF(ISNUMBER(SEARCH('Сервопривода (газ-воздух)'!#REF!,B1093)),MAX($A$1,A1092)+1,0)</f>
        <v>0</v>
      </c>
      <c r="B1093" s="57" t="s">
        <v>6399</v>
      </c>
      <c r="C1093" s="85"/>
      <c r="D1093" s="2">
        <v>1092</v>
      </c>
      <c r="E1093" s="2" t="e">
        <f t="shared" si="17"/>
        <v>#N/A</v>
      </c>
    </row>
    <row r="1094" spans="1:5" ht="30" x14ac:dyDescent="0.25">
      <c r="A1094">
        <f>IF(ISNUMBER(SEARCH('Сервопривода (газ-воздух)'!#REF!,B1094)),MAX($A$1,A1093)+1,0)</f>
        <v>0</v>
      </c>
      <c r="B1094" s="57" t="s">
        <v>6400</v>
      </c>
      <c r="C1094" s="85"/>
      <c r="D1094" s="2">
        <v>1093</v>
      </c>
      <c r="E1094" s="2" t="e">
        <f t="shared" si="17"/>
        <v>#N/A</v>
      </c>
    </row>
    <row r="1095" spans="1:5" ht="30" x14ac:dyDescent="0.25">
      <c r="A1095">
        <f>IF(ISNUMBER(SEARCH('Сервопривода (газ-воздух)'!#REF!,B1095)),MAX($A$1,A1094)+1,0)</f>
        <v>0</v>
      </c>
      <c r="B1095" s="57" t="s">
        <v>6401</v>
      </c>
      <c r="C1095" s="85"/>
      <c r="D1095" s="2">
        <v>1094</v>
      </c>
      <c r="E1095" s="2" t="e">
        <f t="shared" si="17"/>
        <v>#N/A</v>
      </c>
    </row>
    <row r="1096" spans="1:5" ht="30" x14ac:dyDescent="0.25">
      <c r="A1096">
        <f>IF(ISNUMBER(SEARCH('Сервопривода (газ-воздух)'!#REF!,B1096)),MAX($A$1,A1095)+1,0)</f>
        <v>0</v>
      </c>
      <c r="B1096" s="57" t="s">
        <v>6402</v>
      </c>
      <c r="C1096" s="85"/>
      <c r="D1096" s="2">
        <v>1095</v>
      </c>
      <c r="E1096" s="2" t="e">
        <f t="shared" si="17"/>
        <v>#N/A</v>
      </c>
    </row>
    <row r="1097" spans="1:5" x14ac:dyDescent="0.25">
      <c r="A1097">
        <f>IF(ISNUMBER(SEARCH('Сервопривода (газ-воздух)'!#REF!,B1097)),MAX($A$1,A1096)+1,0)</f>
        <v>0</v>
      </c>
      <c r="B1097" s="57" t="s">
        <v>6403</v>
      </c>
      <c r="C1097" s="85"/>
      <c r="D1097" s="2">
        <v>1096</v>
      </c>
      <c r="E1097" s="2" t="e">
        <f t="shared" si="17"/>
        <v>#N/A</v>
      </c>
    </row>
    <row r="1098" spans="1:5" ht="30" x14ac:dyDescent="0.25">
      <c r="A1098">
        <f>IF(ISNUMBER(SEARCH('Сервопривода (газ-воздух)'!#REF!,B1098)),MAX($A$1,A1097)+1,0)</f>
        <v>0</v>
      </c>
      <c r="B1098" s="57" t="s">
        <v>6404</v>
      </c>
      <c r="C1098" s="85"/>
      <c r="D1098" s="2">
        <v>1097</v>
      </c>
      <c r="E1098" s="2" t="e">
        <f t="shared" si="17"/>
        <v>#N/A</v>
      </c>
    </row>
    <row r="1099" spans="1:5" ht="30" x14ac:dyDescent="0.25">
      <c r="A1099">
        <f>IF(ISNUMBER(SEARCH('Сервопривода (газ-воздух)'!#REF!,B1099)),MAX($A$1,A1098)+1,0)</f>
        <v>0</v>
      </c>
      <c r="B1099" s="57" t="s">
        <v>6405</v>
      </c>
      <c r="C1099" s="85"/>
      <c r="D1099" s="2">
        <v>1098</v>
      </c>
      <c r="E1099" s="2" t="e">
        <f t="shared" si="17"/>
        <v>#N/A</v>
      </c>
    </row>
    <row r="1100" spans="1:5" ht="30" x14ac:dyDescent="0.25">
      <c r="A1100">
        <f>IF(ISNUMBER(SEARCH('Сервопривода (газ-воздух)'!#REF!,B1100)),MAX($A$1,A1099)+1,0)</f>
        <v>0</v>
      </c>
      <c r="B1100" s="57" t="s">
        <v>6406</v>
      </c>
      <c r="C1100" s="85"/>
      <c r="D1100" s="2">
        <v>1099</v>
      </c>
      <c r="E1100" s="2" t="e">
        <f t="shared" si="17"/>
        <v>#N/A</v>
      </c>
    </row>
    <row r="1101" spans="1:5" ht="30" x14ac:dyDescent="0.25">
      <c r="A1101">
        <f>IF(ISNUMBER(SEARCH('Сервопривода (газ-воздух)'!#REF!,B1101)),MAX($A$1,A1100)+1,0)</f>
        <v>0</v>
      </c>
      <c r="B1101" s="57" t="s">
        <v>6407</v>
      </c>
      <c r="C1101" s="85"/>
      <c r="D1101" s="2">
        <v>1100</v>
      </c>
      <c r="E1101" s="2" t="e">
        <f t="shared" si="17"/>
        <v>#N/A</v>
      </c>
    </row>
    <row r="1102" spans="1:5" ht="30" x14ac:dyDescent="0.25">
      <c r="A1102">
        <f>IF(ISNUMBER(SEARCH('Сервопривода (газ-воздух)'!#REF!,B1102)),MAX($A$1,A1101)+1,0)</f>
        <v>0</v>
      </c>
      <c r="B1102" s="57" t="s">
        <v>6408</v>
      </c>
      <c r="C1102" s="85"/>
      <c r="D1102" s="2">
        <v>1101</v>
      </c>
      <c r="E1102" s="2" t="e">
        <f t="shared" si="17"/>
        <v>#N/A</v>
      </c>
    </row>
    <row r="1103" spans="1:5" ht="30" x14ac:dyDescent="0.25">
      <c r="A1103">
        <f>IF(ISNUMBER(SEARCH('Сервопривода (газ-воздух)'!#REF!,B1103)),MAX($A$1,A1102)+1,0)</f>
        <v>0</v>
      </c>
      <c r="B1103" s="57" t="s">
        <v>6409</v>
      </c>
      <c r="C1103" s="85"/>
      <c r="D1103" s="2">
        <v>1102</v>
      </c>
      <c r="E1103" s="2" t="e">
        <f t="shared" si="17"/>
        <v>#N/A</v>
      </c>
    </row>
    <row r="1104" spans="1:5" ht="30" x14ac:dyDescent="0.25">
      <c r="A1104">
        <f>IF(ISNUMBER(SEARCH('Сервопривода (газ-воздух)'!#REF!,B1104)),MAX($A$1,A1103)+1,0)</f>
        <v>0</v>
      </c>
      <c r="B1104" s="57" t="s">
        <v>6410</v>
      </c>
      <c r="C1104" s="85"/>
      <c r="D1104" s="2">
        <v>1103</v>
      </c>
      <c r="E1104" s="2" t="e">
        <f t="shared" si="17"/>
        <v>#N/A</v>
      </c>
    </row>
    <row r="1105" spans="1:5" ht="30" x14ac:dyDescent="0.25">
      <c r="A1105">
        <f>IF(ISNUMBER(SEARCH('Сервопривода (газ-воздух)'!#REF!,B1105)),MAX($A$1,A1104)+1,0)</f>
        <v>0</v>
      </c>
      <c r="B1105" s="57" t="s">
        <v>6411</v>
      </c>
      <c r="C1105" s="85"/>
      <c r="D1105" s="2">
        <v>1104</v>
      </c>
      <c r="E1105" s="2" t="e">
        <f t="shared" si="17"/>
        <v>#N/A</v>
      </c>
    </row>
    <row r="1106" spans="1:5" ht="30" x14ac:dyDescent="0.25">
      <c r="A1106">
        <f>IF(ISNUMBER(SEARCH('Сервопривода (газ-воздух)'!#REF!,B1106)),MAX($A$1,A1105)+1,0)</f>
        <v>0</v>
      </c>
      <c r="B1106" s="57" t="s">
        <v>6412</v>
      </c>
      <c r="C1106" s="85"/>
      <c r="D1106" s="2">
        <v>1105</v>
      </c>
      <c r="E1106" s="2" t="e">
        <f t="shared" si="17"/>
        <v>#N/A</v>
      </c>
    </row>
    <row r="1107" spans="1:5" ht="30" x14ac:dyDescent="0.25">
      <c r="A1107">
        <f>IF(ISNUMBER(SEARCH('Сервопривода (газ-воздух)'!#REF!,B1107)),MAX($A$1,A1106)+1,0)</f>
        <v>0</v>
      </c>
      <c r="B1107" s="57" t="s">
        <v>6413</v>
      </c>
      <c r="C1107" s="85"/>
      <c r="D1107" s="2">
        <v>1106</v>
      </c>
      <c r="E1107" s="2" t="e">
        <f t="shared" si="17"/>
        <v>#N/A</v>
      </c>
    </row>
    <row r="1108" spans="1:5" ht="30" x14ac:dyDescent="0.25">
      <c r="A1108">
        <f>IF(ISNUMBER(SEARCH('Сервопривода (газ-воздух)'!#REF!,B1108)),MAX($A$1,A1107)+1,0)</f>
        <v>0</v>
      </c>
      <c r="B1108" s="57" t="s">
        <v>6414</v>
      </c>
      <c r="C1108" s="85"/>
      <c r="D1108" s="2">
        <v>1107</v>
      </c>
      <c r="E1108" s="2" t="e">
        <f t="shared" si="17"/>
        <v>#N/A</v>
      </c>
    </row>
    <row r="1109" spans="1:5" ht="30" x14ac:dyDescent="0.25">
      <c r="A1109">
        <f>IF(ISNUMBER(SEARCH('Сервопривода (газ-воздух)'!#REF!,B1109)),MAX($A$1,A1108)+1,0)</f>
        <v>0</v>
      </c>
      <c r="B1109" s="57" t="s">
        <v>6415</v>
      </c>
      <c r="C1109" s="85"/>
      <c r="D1109" s="2">
        <v>1108</v>
      </c>
      <c r="E1109" s="2" t="e">
        <f t="shared" si="17"/>
        <v>#N/A</v>
      </c>
    </row>
    <row r="1110" spans="1:5" x14ac:dyDescent="0.25">
      <c r="A1110">
        <f>IF(ISNUMBER(SEARCH('Сервопривода (газ-воздух)'!#REF!,B1110)),MAX($A$1,A1109)+1,0)</f>
        <v>0</v>
      </c>
      <c r="B1110" s="57" t="s">
        <v>6416</v>
      </c>
      <c r="C1110" s="85"/>
      <c r="D1110" s="2">
        <v>1109</v>
      </c>
      <c r="E1110" s="2" t="e">
        <f t="shared" si="17"/>
        <v>#N/A</v>
      </c>
    </row>
    <row r="1111" spans="1:5" ht="30" x14ac:dyDescent="0.25">
      <c r="A1111">
        <f>IF(ISNUMBER(SEARCH('Сервопривода (газ-воздух)'!#REF!,B1111)),MAX($A$1,A1110)+1,0)</f>
        <v>0</v>
      </c>
      <c r="B1111" s="57" t="s">
        <v>6417</v>
      </c>
      <c r="C1111" s="85"/>
      <c r="D1111" s="2">
        <v>1110</v>
      </c>
      <c r="E1111" s="2" t="e">
        <f t="shared" si="17"/>
        <v>#N/A</v>
      </c>
    </row>
    <row r="1112" spans="1:5" ht="30" x14ac:dyDescent="0.25">
      <c r="A1112">
        <f>IF(ISNUMBER(SEARCH('Сервопривода (газ-воздух)'!#REF!,B1112)),MAX($A$1,A1111)+1,0)</f>
        <v>0</v>
      </c>
      <c r="B1112" s="57" t="s">
        <v>6418</v>
      </c>
      <c r="C1112" s="85"/>
      <c r="D1112" s="2">
        <v>1111</v>
      </c>
      <c r="E1112" s="2" t="e">
        <f t="shared" si="17"/>
        <v>#N/A</v>
      </c>
    </row>
    <row r="1113" spans="1:5" ht="45" x14ac:dyDescent="0.25">
      <c r="A1113">
        <f>IF(ISNUMBER(SEARCH('Сервопривода (газ-воздух)'!#REF!,B1113)),MAX($A$1,A1112)+1,0)</f>
        <v>0</v>
      </c>
      <c r="B1113" s="57" t="s">
        <v>6419</v>
      </c>
      <c r="C1113" s="85"/>
      <c r="D1113" s="2">
        <v>1112</v>
      </c>
      <c r="E1113" s="2" t="e">
        <f t="shared" si="17"/>
        <v>#N/A</v>
      </c>
    </row>
    <row r="1114" spans="1:5" ht="30" x14ac:dyDescent="0.25">
      <c r="A1114">
        <f>IF(ISNUMBER(SEARCH('Сервопривода (газ-воздух)'!#REF!,B1114)),MAX($A$1,A1113)+1,0)</f>
        <v>0</v>
      </c>
      <c r="B1114" s="57" t="s">
        <v>6420</v>
      </c>
      <c r="C1114" s="85"/>
      <c r="D1114" s="2">
        <v>1113</v>
      </c>
      <c r="E1114" s="2" t="e">
        <f t="shared" si="17"/>
        <v>#N/A</v>
      </c>
    </row>
    <row r="1115" spans="1:5" ht="30" x14ac:dyDescent="0.25">
      <c r="A1115">
        <f>IF(ISNUMBER(SEARCH('Сервопривода (газ-воздух)'!#REF!,B1115)),MAX($A$1,A1114)+1,0)</f>
        <v>0</v>
      </c>
      <c r="B1115" s="57" t="s">
        <v>6421</v>
      </c>
      <c r="C1115" s="85"/>
      <c r="D1115" s="2">
        <v>1114</v>
      </c>
      <c r="E1115" s="2" t="e">
        <f t="shared" si="17"/>
        <v>#N/A</v>
      </c>
    </row>
    <row r="1116" spans="1:5" ht="45" x14ac:dyDescent="0.25">
      <c r="A1116">
        <f>IF(ISNUMBER(SEARCH('Сервопривода (газ-воздух)'!#REF!,B1116)),MAX($A$1,A1115)+1,0)</f>
        <v>0</v>
      </c>
      <c r="B1116" s="57" t="s">
        <v>6422</v>
      </c>
      <c r="C1116" s="85"/>
      <c r="D1116" s="2">
        <v>1115</v>
      </c>
      <c r="E1116" s="2" t="e">
        <f t="shared" si="17"/>
        <v>#N/A</v>
      </c>
    </row>
    <row r="1117" spans="1:5" ht="30" x14ac:dyDescent="0.25">
      <c r="A1117">
        <f>IF(ISNUMBER(SEARCH('Сервопривода (газ-воздух)'!#REF!,B1117)),MAX($A$1,A1116)+1,0)</f>
        <v>0</v>
      </c>
      <c r="B1117" s="57" t="s">
        <v>6423</v>
      </c>
      <c r="C1117" s="85"/>
      <c r="D1117" s="2">
        <v>1116</v>
      </c>
      <c r="E1117" s="2" t="e">
        <f t="shared" si="17"/>
        <v>#N/A</v>
      </c>
    </row>
    <row r="1118" spans="1:5" ht="30" x14ac:dyDescent="0.25">
      <c r="A1118">
        <f>IF(ISNUMBER(SEARCH('Сервопривода (газ-воздух)'!#REF!,B1118)),MAX($A$1,A1117)+1,0)</f>
        <v>0</v>
      </c>
      <c r="B1118" s="57" t="s">
        <v>6424</v>
      </c>
      <c r="C1118" s="85"/>
      <c r="D1118" s="2">
        <v>1117</v>
      </c>
      <c r="E1118" s="2" t="e">
        <f t="shared" si="17"/>
        <v>#N/A</v>
      </c>
    </row>
    <row r="1119" spans="1:5" ht="30" x14ac:dyDescent="0.25">
      <c r="A1119">
        <f>IF(ISNUMBER(SEARCH('Сервопривода (газ-воздух)'!#REF!,B1119)),MAX($A$1,A1118)+1,0)</f>
        <v>0</v>
      </c>
      <c r="B1119" s="57" t="s">
        <v>6425</v>
      </c>
      <c r="C1119" s="85"/>
      <c r="D1119" s="2">
        <v>1118</v>
      </c>
      <c r="E1119" s="2" t="e">
        <f t="shared" si="17"/>
        <v>#N/A</v>
      </c>
    </row>
    <row r="1120" spans="1:5" ht="30" x14ac:dyDescent="0.25">
      <c r="A1120">
        <f>IF(ISNUMBER(SEARCH('Сервопривода (газ-воздух)'!#REF!,B1120)),MAX($A$1,A1119)+1,0)</f>
        <v>0</v>
      </c>
      <c r="B1120" s="57" t="s">
        <v>6426</v>
      </c>
      <c r="C1120" s="85"/>
      <c r="D1120" s="2">
        <v>1119</v>
      </c>
      <c r="E1120" s="2" t="e">
        <f t="shared" si="17"/>
        <v>#N/A</v>
      </c>
    </row>
    <row r="1121" spans="1:5" ht="45" x14ac:dyDescent="0.25">
      <c r="A1121">
        <f>IF(ISNUMBER(SEARCH('Сервопривода (газ-воздух)'!#REF!,B1121)),MAX($A$1,A1120)+1,0)</f>
        <v>0</v>
      </c>
      <c r="B1121" s="57" t="s">
        <v>6427</v>
      </c>
      <c r="C1121" s="85"/>
      <c r="D1121" s="2">
        <v>1120</v>
      </c>
      <c r="E1121" s="2" t="e">
        <f t="shared" si="17"/>
        <v>#N/A</v>
      </c>
    </row>
    <row r="1122" spans="1:5" ht="30" x14ac:dyDescent="0.25">
      <c r="A1122">
        <f>IF(ISNUMBER(SEARCH('Сервопривода (газ-воздух)'!#REF!,B1122)),MAX($A$1,A1121)+1,0)</f>
        <v>0</v>
      </c>
      <c r="B1122" s="57" t="s">
        <v>6428</v>
      </c>
      <c r="C1122" s="85"/>
      <c r="D1122" s="2">
        <v>1121</v>
      </c>
      <c r="E1122" s="2" t="e">
        <f t="shared" si="17"/>
        <v>#N/A</v>
      </c>
    </row>
    <row r="1123" spans="1:5" ht="30" x14ac:dyDescent="0.25">
      <c r="A1123">
        <f>IF(ISNUMBER(SEARCH('Сервопривода (газ-воздух)'!#REF!,B1123)),MAX($A$1,A1122)+1,0)</f>
        <v>0</v>
      </c>
      <c r="B1123" s="57" t="s">
        <v>6429</v>
      </c>
      <c r="C1123" s="85"/>
      <c r="D1123" s="2">
        <v>1122</v>
      </c>
      <c r="E1123" s="2" t="e">
        <f t="shared" si="17"/>
        <v>#N/A</v>
      </c>
    </row>
    <row r="1124" spans="1:5" ht="30" x14ac:dyDescent="0.25">
      <c r="A1124">
        <f>IF(ISNUMBER(SEARCH('Сервопривода (газ-воздух)'!#REF!,B1124)),MAX($A$1,A1123)+1,0)</f>
        <v>0</v>
      </c>
      <c r="B1124" s="57" t="s">
        <v>6430</v>
      </c>
      <c r="C1124" s="85"/>
      <c r="D1124" s="2">
        <v>1123</v>
      </c>
      <c r="E1124" s="2" t="e">
        <f t="shared" si="17"/>
        <v>#N/A</v>
      </c>
    </row>
    <row r="1125" spans="1:5" x14ac:dyDescent="0.25">
      <c r="A1125">
        <f>IF(ISNUMBER(SEARCH('Сервопривода (газ-воздух)'!#REF!,B1125)),MAX($A$1,A1124)+1,0)</f>
        <v>0</v>
      </c>
      <c r="B1125" s="57" t="s">
        <v>6431</v>
      </c>
      <c r="C1125" s="85"/>
      <c r="D1125" s="2">
        <v>1124</v>
      </c>
      <c r="E1125" s="2" t="e">
        <f t="shared" si="17"/>
        <v>#N/A</v>
      </c>
    </row>
    <row r="1126" spans="1:5" ht="45" x14ac:dyDescent="0.25">
      <c r="A1126">
        <f>IF(ISNUMBER(SEARCH('Сервопривода (газ-воздух)'!#REF!,B1126)),MAX($A$1,A1125)+1,0)</f>
        <v>0</v>
      </c>
      <c r="B1126" s="57" t="s">
        <v>6432</v>
      </c>
      <c r="C1126" s="85"/>
      <c r="D1126" s="2">
        <v>1125</v>
      </c>
      <c r="E1126" s="2" t="e">
        <f t="shared" si="17"/>
        <v>#N/A</v>
      </c>
    </row>
    <row r="1127" spans="1:5" ht="45" x14ac:dyDescent="0.25">
      <c r="A1127">
        <f>IF(ISNUMBER(SEARCH('Сервопривода (газ-воздух)'!#REF!,B1127)),MAX($A$1,A1126)+1,0)</f>
        <v>0</v>
      </c>
      <c r="B1127" s="57" t="s">
        <v>6433</v>
      </c>
      <c r="C1127" s="85"/>
      <c r="D1127" s="2">
        <v>1126</v>
      </c>
      <c r="E1127" s="2" t="e">
        <f t="shared" si="17"/>
        <v>#N/A</v>
      </c>
    </row>
    <row r="1128" spans="1:5" ht="30" x14ac:dyDescent="0.25">
      <c r="A1128">
        <f>IF(ISNUMBER(SEARCH('Сервопривода (газ-воздух)'!#REF!,B1128)),MAX($A$1,A1127)+1,0)</f>
        <v>0</v>
      </c>
      <c r="B1128" s="57" t="s">
        <v>6434</v>
      </c>
      <c r="C1128" s="85"/>
      <c r="D1128" s="2">
        <v>1127</v>
      </c>
      <c r="E1128" s="2" t="e">
        <f t="shared" si="17"/>
        <v>#N/A</v>
      </c>
    </row>
    <row r="1129" spans="1:5" ht="30" x14ac:dyDescent="0.25">
      <c r="A1129">
        <f>IF(ISNUMBER(SEARCH('Сервопривода (газ-воздух)'!#REF!,B1129)),MAX($A$1,A1128)+1,0)</f>
        <v>0</v>
      </c>
      <c r="B1129" s="57" t="s">
        <v>6435</v>
      </c>
      <c r="C1129" s="85"/>
      <c r="D1129" s="2">
        <v>1128</v>
      </c>
      <c r="E1129" s="2" t="e">
        <f t="shared" si="17"/>
        <v>#N/A</v>
      </c>
    </row>
    <row r="1130" spans="1:5" ht="45" x14ac:dyDescent="0.25">
      <c r="A1130">
        <f>IF(ISNUMBER(SEARCH('Сервопривода (газ-воздух)'!#REF!,B1130)),MAX($A$1,A1129)+1,0)</f>
        <v>0</v>
      </c>
      <c r="B1130" s="57" t="s">
        <v>6436</v>
      </c>
      <c r="C1130" s="85"/>
      <c r="D1130" s="2">
        <v>1129</v>
      </c>
      <c r="E1130" s="2" t="e">
        <f t="shared" si="17"/>
        <v>#N/A</v>
      </c>
    </row>
    <row r="1131" spans="1:5" ht="30" x14ac:dyDescent="0.25">
      <c r="A1131">
        <f>IF(ISNUMBER(SEARCH('Сервопривода (газ-воздух)'!#REF!,B1131)),MAX($A$1,A1130)+1,0)</f>
        <v>0</v>
      </c>
      <c r="B1131" s="57" t="s">
        <v>6437</v>
      </c>
      <c r="C1131" s="85"/>
      <c r="D1131" s="2">
        <v>1130</v>
      </c>
      <c r="E1131" s="2" t="e">
        <f t="shared" si="17"/>
        <v>#N/A</v>
      </c>
    </row>
    <row r="1132" spans="1:5" ht="30" x14ac:dyDescent="0.25">
      <c r="A1132">
        <f>IF(ISNUMBER(SEARCH('Сервопривода (газ-воздух)'!#REF!,B1132)),MAX($A$1,A1131)+1,0)</f>
        <v>0</v>
      </c>
      <c r="B1132" s="57" t="s">
        <v>6438</v>
      </c>
      <c r="C1132" s="85"/>
      <c r="D1132" s="2">
        <v>1131</v>
      </c>
      <c r="E1132" s="2" t="e">
        <f t="shared" si="17"/>
        <v>#N/A</v>
      </c>
    </row>
    <row r="1133" spans="1:5" ht="45" x14ac:dyDescent="0.25">
      <c r="A1133">
        <f>IF(ISNUMBER(SEARCH('Сервопривода (газ-воздух)'!#REF!,B1133)),MAX($A$1,A1132)+1,0)</f>
        <v>0</v>
      </c>
      <c r="B1133" s="57" t="s">
        <v>6439</v>
      </c>
      <c r="C1133" s="85"/>
      <c r="D1133" s="2">
        <v>1132</v>
      </c>
      <c r="E1133" s="2" t="e">
        <f t="shared" si="17"/>
        <v>#N/A</v>
      </c>
    </row>
    <row r="1134" spans="1:5" ht="30" x14ac:dyDescent="0.25">
      <c r="A1134">
        <f>IF(ISNUMBER(SEARCH('Сервопривода (газ-воздух)'!#REF!,B1134)),MAX($A$1,A1133)+1,0)</f>
        <v>0</v>
      </c>
      <c r="B1134" s="57" t="s">
        <v>6440</v>
      </c>
      <c r="C1134" s="85"/>
      <c r="D1134" s="2">
        <v>1133</v>
      </c>
      <c r="E1134" s="2" t="e">
        <f t="shared" si="17"/>
        <v>#N/A</v>
      </c>
    </row>
    <row r="1135" spans="1:5" ht="30" x14ac:dyDescent="0.25">
      <c r="A1135">
        <f>IF(ISNUMBER(SEARCH('Сервопривода (газ-воздух)'!#REF!,B1135)),MAX($A$1,A1134)+1,0)</f>
        <v>0</v>
      </c>
      <c r="B1135" s="57" t="s">
        <v>6441</v>
      </c>
      <c r="C1135" s="85"/>
      <c r="D1135" s="2">
        <v>1134</v>
      </c>
      <c r="E1135" s="2" t="e">
        <f t="shared" si="17"/>
        <v>#N/A</v>
      </c>
    </row>
    <row r="1136" spans="1:5" ht="45" x14ac:dyDescent="0.25">
      <c r="A1136">
        <f>IF(ISNUMBER(SEARCH('Сервопривода (газ-воздух)'!#REF!,B1136)),MAX($A$1,A1135)+1,0)</f>
        <v>0</v>
      </c>
      <c r="B1136" s="57" t="s">
        <v>6442</v>
      </c>
      <c r="C1136" s="85"/>
      <c r="D1136" s="2">
        <v>1135</v>
      </c>
      <c r="E1136" s="2" t="e">
        <f t="shared" si="17"/>
        <v>#N/A</v>
      </c>
    </row>
    <row r="1137" spans="1:5" ht="30" x14ac:dyDescent="0.25">
      <c r="A1137">
        <f>IF(ISNUMBER(SEARCH('Сервопривода (газ-воздух)'!#REF!,B1137)),MAX($A$1,A1136)+1,0)</f>
        <v>0</v>
      </c>
      <c r="B1137" s="57" t="s">
        <v>6443</v>
      </c>
      <c r="C1137" s="85"/>
      <c r="D1137" s="2">
        <v>1136</v>
      </c>
      <c r="E1137" s="2" t="e">
        <f t="shared" si="17"/>
        <v>#N/A</v>
      </c>
    </row>
    <row r="1138" spans="1:5" ht="30" x14ac:dyDescent="0.25">
      <c r="A1138">
        <f>IF(ISNUMBER(SEARCH('Сервопривода (газ-воздух)'!#REF!,B1138)),MAX($A$1,A1137)+1,0)</f>
        <v>0</v>
      </c>
      <c r="B1138" s="57" t="s">
        <v>6444</v>
      </c>
      <c r="C1138" s="85"/>
      <c r="D1138" s="2">
        <v>1137</v>
      </c>
      <c r="E1138" s="2" t="e">
        <f t="shared" si="17"/>
        <v>#N/A</v>
      </c>
    </row>
    <row r="1139" spans="1:5" x14ac:dyDescent="0.25">
      <c r="A1139">
        <f>IF(ISNUMBER(SEARCH('Сервопривода (газ-воздух)'!#REF!,B1139)),MAX($A$1,A1138)+1,0)</f>
        <v>0</v>
      </c>
      <c r="B1139" s="57" t="s">
        <v>6445</v>
      </c>
      <c r="C1139" s="85"/>
      <c r="D1139" s="2">
        <v>1138</v>
      </c>
      <c r="E1139" s="2" t="e">
        <f t="shared" si="17"/>
        <v>#N/A</v>
      </c>
    </row>
    <row r="1140" spans="1:5" ht="30" x14ac:dyDescent="0.25">
      <c r="A1140">
        <f>IF(ISNUMBER(SEARCH('Сервопривода (газ-воздух)'!#REF!,B1140)),MAX($A$1,A1139)+1,0)</f>
        <v>0</v>
      </c>
      <c r="B1140" s="57" t="s">
        <v>6446</v>
      </c>
      <c r="C1140" s="85"/>
      <c r="D1140" s="2">
        <v>1139</v>
      </c>
      <c r="E1140" s="2" t="e">
        <f t="shared" si="17"/>
        <v>#N/A</v>
      </c>
    </row>
    <row r="1141" spans="1:5" ht="45" x14ac:dyDescent="0.25">
      <c r="A1141">
        <f>IF(ISNUMBER(SEARCH('Сервопривода (газ-воздух)'!#REF!,B1141)),MAX($A$1,A1140)+1,0)</f>
        <v>0</v>
      </c>
      <c r="B1141" s="57" t="s">
        <v>6447</v>
      </c>
      <c r="C1141" s="85"/>
      <c r="D1141" s="2">
        <v>1140</v>
      </c>
      <c r="E1141" s="2" t="e">
        <f t="shared" si="17"/>
        <v>#N/A</v>
      </c>
    </row>
    <row r="1142" spans="1:5" ht="45" x14ac:dyDescent="0.25">
      <c r="A1142">
        <f>IF(ISNUMBER(SEARCH('Сервопривода (газ-воздух)'!#REF!,B1142)),MAX($A$1,A1141)+1,0)</f>
        <v>0</v>
      </c>
      <c r="B1142" s="57" t="s">
        <v>6448</v>
      </c>
      <c r="C1142" s="85"/>
      <c r="D1142" s="2">
        <v>1141</v>
      </c>
      <c r="E1142" s="2" t="e">
        <f t="shared" si="17"/>
        <v>#N/A</v>
      </c>
    </row>
    <row r="1143" spans="1:5" ht="30" x14ac:dyDescent="0.25">
      <c r="A1143">
        <f>IF(ISNUMBER(SEARCH('Сервопривода (газ-воздух)'!#REF!,B1143)),MAX($A$1,A1142)+1,0)</f>
        <v>0</v>
      </c>
      <c r="B1143" s="57" t="s">
        <v>6449</v>
      </c>
      <c r="C1143" s="85"/>
      <c r="D1143" s="2">
        <v>1142</v>
      </c>
      <c r="E1143" s="2" t="e">
        <f t="shared" si="17"/>
        <v>#N/A</v>
      </c>
    </row>
    <row r="1144" spans="1:5" ht="30" x14ac:dyDescent="0.25">
      <c r="A1144">
        <f>IF(ISNUMBER(SEARCH('Сервопривода (газ-воздух)'!#REF!,B1144)),MAX($A$1,A1143)+1,0)</f>
        <v>0</v>
      </c>
      <c r="B1144" s="57" t="s">
        <v>6450</v>
      </c>
      <c r="C1144" s="85"/>
      <c r="D1144" s="2">
        <v>1143</v>
      </c>
      <c r="E1144" s="2" t="e">
        <f t="shared" si="17"/>
        <v>#N/A</v>
      </c>
    </row>
    <row r="1145" spans="1:5" x14ac:dyDescent="0.25">
      <c r="A1145">
        <f>IF(ISNUMBER(SEARCH('Сервопривода (газ-воздух)'!#REF!,B1145)),MAX($A$1,A1144)+1,0)</f>
        <v>0</v>
      </c>
      <c r="B1145" s="57" t="s">
        <v>6451</v>
      </c>
      <c r="C1145" s="85"/>
      <c r="D1145" s="2">
        <v>1144</v>
      </c>
      <c r="E1145" s="2" t="e">
        <f t="shared" si="17"/>
        <v>#N/A</v>
      </c>
    </row>
    <row r="1146" spans="1:5" x14ac:dyDescent="0.25">
      <c r="A1146">
        <f>IF(ISNUMBER(SEARCH('Сервопривода (газ-воздух)'!#REF!,B1146)),MAX($A$1,A1145)+1,0)</f>
        <v>0</v>
      </c>
      <c r="B1146" s="57" t="s">
        <v>6452</v>
      </c>
      <c r="C1146" s="85"/>
      <c r="D1146" s="2">
        <v>1145</v>
      </c>
      <c r="E1146" s="2" t="e">
        <f t="shared" si="17"/>
        <v>#N/A</v>
      </c>
    </row>
    <row r="1147" spans="1:5" x14ac:dyDescent="0.25">
      <c r="A1147">
        <f>IF(ISNUMBER(SEARCH('Сервопривода (газ-воздух)'!#REF!,B1147)),MAX($A$1,A1146)+1,0)</f>
        <v>0</v>
      </c>
      <c r="B1147" s="57" t="s">
        <v>6453</v>
      </c>
      <c r="C1147" s="85"/>
      <c r="D1147" s="2">
        <v>1146</v>
      </c>
      <c r="E1147" s="2" t="e">
        <f t="shared" si="17"/>
        <v>#N/A</v>
      </c>
    </row>
    <row r="1148" spans="1:5" x14ac:dyDescent="0.25">
      <c r="A1148">
        <f>IF(ISNUMBER(SEARCH('Сервопривода (газ-воздух)'!#REF!,B1148)),MAX($A$1,A1147)+1,0)</f>
        <v>0</v>
      </c>
      <c r="B1148" s="57" t="s">
        <v>6454</v>
      </c>
      <c r="C1148" s="85"/>
      <c r="D1148" s="2">
        <v>1147</v>
      </c>
      <c r="E1148" s="2" t="e">
        <f t="shared" si="17"/>
        <v>#N/A</v>
      </c>
    </row>
    <row r="1149" spans="1:5" x14ac:dyDescent="0.25">
      <c r="A1149">
        <f>IF(ISNUMBER(SEARCH('Сервопривода (газ-воздух)'!#REF!,B1149)),MAX($A$1,A1148)+1,0)</f>
        <v>0</v>
      </c>
      <c r="B1149" s="57" t="s">
        <v>6455</v>
      </c>
      <c r="C1149" s="85"/>
      <c r="D1149" s="2">
        <v>1148</v>
      </c>
      <c r="E1149" s="2" t="e">
        <f t="shared" si="17"/>
        <v>#N/A</v>
      </c>
    </row>
    <row r="1150" spans="1:5" x14ac:dyDescent="0.25">
      <c r="A1150">
        <f>IF(ISNUMBER(SEARCH('Сервопривода (газ-воздух)'!#REF!,B1150)),MAX($A$1,A1149)+1,0)</f>
        <v>0</v>
      </c>
      <c r="B1150" s="57" t="s">
        <v>6456</v>
      </c>
      <c r="C1150" s="85"/>
      <c r="D1150" s="2">
        <v>1149</v>
      </c>
      <c r="E1150" s="2" t="e">
        <f t="shared" si="17"/>
        <v>#N/A</v>
      </c>
    </row>
    <row r="1151" spans="1:5" x14ac:dyDescent="0.25">
      <c r="A1151">
        <f>IF(ISNUMBER(SEARCH('Сервопривода (газ-воздух)'!#REF!,B1151)),MAX($A$1,A1150)+1,0)</f>
        <v>0</v>
      </c>
      <c r="B1151" s="57" t="s">
        <v>6457</v>
      </c>
      <c r="C1151" s="85"/>
      <c r="D1151" s="2">
        <v>1150</v>
      </c>
      <c r="E1151" s="2" t="e">
        <f t="shared" si="17"/>
        <v>#N/A</v>
      </c>
    </row>
    <row r="1152" spans="1:5" x14ac:dyDescent="0.25">
      <c r="A1152">
        <f>IF(ISNUMBER(SEARCH('Сервопривода (газ-воздух)'!#REF!,B1152)),MAX($A$1,A1151)+1,0)</f>
        <v>0</v>
      </c>
      <c r="B1152" s="57" t="s">
        <v>6458</v>
      </c>
      <c r="C1152" s="85"/>
      <c r="D1152" s="2">
        <v>1151</v>
      </c>
      <c r="E1152" s="2" t="e">
        <f t="shared" si="17"/>
        <v>#N/A</v>
      </c>
    </row>
    <row r="1153" spans="1:5" x14ac:dyDescent="0.25">
      <c r="A1153">
        <f>IF(ISNUMBER(SEARCH('Сервопривода (газ-воздух)'!#REF!,B1153)),MAX($A$1,A1152)+1,0)</f>
        <v>0</v>
      </c>
      <c r="B1153" s="57" t="s">
        <v>6459</v>
      </c>
      <c r="C1153" s="85"/>
      <c r="D1153" s="2">
        <v>1152</v>
      </c>
      <c r="E1153" s="2" t="e">
        <f t="shared" si="17"/>
        <v>#N/A</v>
      </c>
    </row>
    <row r="1154" spans="1:5" x14ac:dyDescent="0.25">
      <c r="A1154">
        <f>IF(ISNUMBER(SEARCH('Сервопривода (газ-воздух)'!#REF!,B1154)),MAX($A$1,A1153)+1,0)</f>
        <v>0</v>
      </c>
      <c r="B1154" s="57" t="s">
        <v>6460</v>
      </c>
      <c r="C1154" s="85"/>
      <c r="D1154" s="2">
        <v>1153</v>
      </c>
      <c r="E1154" s="2" t="e">
        <f t="shared" si="17"/>
        <v>#N/A</v>
      </c>
    </row>
    <row r="1155" spans="1:5" x14ac:dyDescent="0.25">
      <c r="A1155">
        <f>IF(ISNUMBER(SEARCH('Сервопривода (газ-воздух)'!#REF!,B1155)),MAX($A$1,A1154)+1,0)</f>
        <v>0</v>
      </c>
      <c r="B1155" s="57" t="s">
        <v>6461</v>
      </c>
      <c r="C1155" s="85"/>
      <c r="D1155" s="2">
        <v>1154</v>
      </c>
      <c r="E1155" s="2" t="e">
        <f t="shared" ref="E1155:E1175" si="18">VLOOKUP(D1155,A:B,2,0)</f>
        <v>#N/A</v>
      </c>
    </row>
    <row r="1156" spans="1:5" x14ac:dyDescent="0.25">
      <c r="A1156">
        <f>IF(ISNUMBER(SEARCH('Сервопривода (газ-воздух)'!#REF!,B1156)),MAX($A$1,A1155)+1,0)</f>
        <v>0</v>
      </c>
      <c r="B1156" s="57" t="s">
        <v>6462</v>
      </c>
      <c r="C1156" s="85"/>
      <c r="D1156" s="2">
        <v>1155</v>
      </c>
      <c r="E1156" s="2" t="e">
        <f t="shared" si="18"/>
        <v>#N/A</v>
      </c>
    </row>
    <row r="1157" spans="1:5" x14ac:dyDescent="0.25">
      <c r="A1157">
        <f>IF(ISNUMBER(SEARCH('Сервопривода (газ-воздух)'!#REF!,B1157)),MAX($A$1,A1156)+1,0)</f>
        <v>0</v>
      </c>
      <c r="B1157" s="57" t="s">
        <v>6463</v>
      </c>
      <c r="C1157" s="85"/>
      <c r="D1157" s="2">
        <v>1156</v>
      </c>
      <c r="E1157" s="2" t="e">
        <f t="shared" si="18"/>
        <v>#N/A</v>
      </c>
    </row>
    <row r="1158" spans="1:5" x14ac:dyDescent="0.25">
      <c r="A1158">
        <f>IF(ISNUMBER(SEARCH('Сервопривода (газ-воздух)'!#REF!,B1158)),MAX($A$1,A1157)+1,0)</f>
        <v>0</v>
      </c>
      <c r="B1158" s="57" t="s">
        <v>6464</v>
      </c>
      <c r="C1158" s="85"/>
      <c r="D1158" s="2">
        <v>1157</v>
      </c>
      <c r="E1158" s="2" t="e">
        <f t="shared" si="18"/>
        <v>#N/A</v>
      </c>
    </row>
    <row r="1159" spans="1:5" x14ac:dyDescent="0.25">
      <c r="A1159">
        <f>IF(ISNUMBER(SEARCH('Сервопривода (газ-воздух)'!#REF!,B1159)),MAX($A$1,A1158)+1,0)</f>
        <v>0</v>
      </c>
      <c r="B1159" s="57" t="s">
        <v>6465</v>
      </c>
      <c r="C1159" s="85"/>
      <c r="D1159" s="2">
        <v>1158</v>
      </c>
      <c r="E1159" s="2" t="e">
        <f t="shared" si="18"/>
        <v>#N/A</v>
      </c>
    </row>
    <row r="1160" spans="1:5" x14ac:dyDescent="0.25">
      <c r="A1160">
        <f>IF(ISNUMBER(SEARCH('Сервопривода (газ-воздух)'!#REF!,B1160)),MAX($A$1,A1159)+1,0)</f>
        <v>0</v>
      </c>
      <c r="B1160" s="57" t="s">
        <v>6466</v>
      </c>
      <c r="C1160" s="85"/>
      <c r="D1160" s="2">
        <v>1159</v>
      </c>
      <c r="E1160" s="2" t="e">
        <f t="shared" si="18"/>
        <v>#N/A</v>
      </c>
    </row>
    <row r="1161" spans="1:5" ht="30" x14ac:dyDescent="0.25">
      <c r="A1161">
        <f>IF(ISNUMBER(SEARCH('Сервопривода (газ-воздух)'!#REF!,B1161)),MAX($A$1,A1160)+1,0)</f>
        <v>0</v>
      </c>
      <c r="B1161" s="57" t="s">
        <v>6467</v>
      </c>
      <c r="C1161" s="85"/>
      <c r="D1161" s="2">
        <v>1160</v>
      </c>
      <c r="E1161" s="2" t="e">
        <f t="shared" si="18"/>
        <v>#N/A</v>
      </c>
    </row>
    <row r="1162" spans="1:5" ht="30" x14ac:dyDescent="0.25">
      <c r="A1162">
        <f>IF(ISNUMBER(SEARCH('Сервопривода (газ-воздух)'!#REF!,B1162)),MAX($A$1,A1161)+1,0)</f>
        <v>0</v>
      </c>
      <c r="B1162" s="57" t="s">
        <v>6468</v>
      </c>
      <c r="C1162" s="85"/>
      <c r="D1162" s="2">
        <v>1161</v>
      </c>
      <c r="E1162" s="2" t="e">
        <f t="shared" si="18"/>
        <v>#N/A</v>
      </c>
    </row>
    <row r="1163" spans="1:5" ht="30" x14ac:dyDescent="0.25">
      <c r="A1163">
        <f>IF(ISNUMBER(SEARCH('Сервопривода (газ-воздух)'!#REF!,B1163)),MAX($A$1,A1162)+1,0)</f>
        <v>0</v>
      </c>
      <c r="B1163" s="57" t="s">
        <v>6469</v>
      </c>
      <c r="C1163" s="85"/>
      <c r="D1163" s="2">
        <v>1162</v>
      </c>
      <c r="E1163" s="2" t="e">
        <f t="shared" si="18"/>
        <v>#N/A</v>
      </c>
    </row>
    <row r="1164" spans="1:5" ht="30" x14ac:dyDescent="0.25">
      <c r="A1164">
        <f>IF(ISNUMBER(SEARCH('Сервопривода (газ-воздух)'!#REF!,B1164)),MAX($A$1,A1163)+1,0)</f>
        <v>0</v>
      </c>
      <c r="B1164" s="57" t="s">
        <v>6470</v>
      </c>
      <c r="C1164" s="85"/>
      <c r="D1164" s="2">
        <v>1163</v>
      </c>
      <c r="E1164" s="2" t="e">
        <f t="shared" si="18"/>
        <v>#N/A</v>
      </c>
    </row>
    <row r="1165" spans="1:5" ht="30" x14ac:dyDescent="0.25">
      <c r="A1165">
        <f>IF(ISNUMBER(SEARCH('Сервопривода (газ-воздух)'!#REF!,B1165)),MAX($A$1,A1164)+1,0)</f>
        <v>0</v>
      </c>
      <c r="B1165" s="57" t="s">
        <v>6471</v>
      </c>
      <c r="C1165" s="85"/>
      <c r="D1165" s="2">
        <v>1164</v>
      </c>
      <c r="E1165" s="2" t="e">
        <f t="shared" si="18"/>
        <v>#N/A</v>
      </c>
    </row>
    <row r="1166" spans="1:5" x14ac:dyDescent="0.25">
      <c r="A1166">
        <f>IF(ISNUMBER(SEARCH('Сервопривода (газ-воздух)'!#REF!,B1166)),MAX($A$1,A1165)+1,0)</f>
        <v>0</v>
      </c>
      <c r="B1166" s="57" t="s">
        <v>6472</v>
      </c>
      <c r="C1166" s="85"/>
      <c r="D1166" s="2">
        <v>1165</v>
      </c>
      <c r="E1166" s="2" t="e">
        <f t="shared" si="18"/>
        <v>#N/A</v>
      </c>
    </row>
    <row r="1167" spans="1:5" ht="30" x14ac:dyDescent="0.25">
      <c r="A1167">
        <f>IF(ISNUMBER(SEARCH('Сервопривода (газ-воздух)'!#REF!,B1167)),MAX($A$1,A1166)+1,0)</f>
        <v>0</v>
      </c>
      <c r="B1167" s="57" t="s">
        <v>6473</v>
      </c>
      <c r="C1167" s="85"/>
      <c r="D1167" s="2">
        <v>1166</v>
      </c>
      <c r="E1167" s="2" t="e">
        <f t="shared" si="18"/>
        <v>#N/A</v>
      </c>
    </row>
    <row r="1168" spans="1:5" ht="30" x14ac:dyDescent="0.25">
      <c r="A1168">
        <f>IF(ISNUMBER(SEARCH('Сервопривода (газ-воздух)'!#REF!,B1168)),MAX($A$1,A1167)+1,0)</f>
        <v>0</v>
      </c>
      <c r="B1168" s="57" t="s">
        <v>6474</v>
      </c>
      <c r="C1168" s="85"/>
      <c r="D1168" s="2">
        <v>1167</v>
      </c>
      <c r="E1168" s="2" t="e">
        <f t="shared" si="18"/>
        <v>#N/A</v>
      </c>
    </row>
    <row r="1169" spans="1:5" ht="30" x14ac:dyDescent="0.25">
      <c r="A1169">
        <f>IF(ISNUMBER(SEARCH('Сервопривода (газ-воздух)'!#REF!,B1169)),MAX($A$1,A1168)+1,0)</f>
        <v>0</v>
      </c>
      <c r="B1169" s="57" t="s">
        <v>6475</v>
      </c>
      <c r="C1169" s="85"/>
      <c r="D1169" s="2">
        <v>1168</v>
      </c>
      <c r="E1169" s="2" t="e">
        <f t="shared" si="18"/>
        <v>#N/A</v>
      </c>
    </row>
    <row r="1170" spans="1:5" ht="30" x14ac:dyDescent="0.25">
      <c r="A1170">
        <f>IF(ISNUMBER(SEARCH('Сервопривода (газ-воздух)'!#REF!,B1170)),MAX($A$1,A1169)+1,0)</f>
        <v>0</v>
      </c>
      <c r="B1170" s="57" t="s">
        <v>6476</v>
      </c>
      <c r="C1170" s="85"/>
      <c r="D1170" s="2">
        <v>1169</v>
      </c>
      <c r="E1170" s="2" t="e">
        <f t="shared" si="18"/>
        <v>#N/A</v>
      </c>
    </row>
    <row r="1171" spans="1:5" ht="30" x14ac:dyDescent="0.25">
      <c r="A1171">
        <f>IF(ISNUMBER(SEARCH('Сервопривода (газ-воздух)'!#REF!,B1171)),MAX($A$1,A1170)+1,0)</f>
        <v>0</v>
      </c>
      <c r="B1171" s="57" t="s">
        <v>6477</v>
      </c>
      <c r="C1171" s="85"/>
      <c r="D1171" s="2">
        <v>1170</v>
      </c>
      <c r="E1171" s="2" t="e">
        <f t="shared" si="18"/>
        <v>#N/A</v>
      </c>
    </row>
    <row r="1172" spans="1:5" ht="30" x14ac:dyDescent="0.25">
      <c r="A1172">
        <f>IF(ISNUMBER(SEARCH('Сервопривода (газ-воздух)'!#REF!,B1172)),MAX($A$1,A1171)+1,0)</f>
        <v>0</v>
      </c>
      <c r="B1172" s="57" t="s">
        <v>6478</v>
      </c>
      <c r="C1172" s="85"/>
      <c r="D1172" s="2">
        <v>1171</v>
      </c>
      <c r="E1172" s="2" t="e">
        <f t="shared" si="18"/>
        <v>#N/A</v>
      </c>
    </row>
    <row r="1173" spans="1:5" ht="60" x14ac:dyDescent="0.25">
      <c r="A1173">
        <f>IF(ISNUMBER(SEARCH('Сервопривода (газ-воздух)'!#REF!,B1173)),MAX($A$1,A1172)+1,0)</f>
        <v>0</v>
      </c>
      <c r="B1173" s="57" t="s">
        <v>6479</v>
      </c>
      <c r="C1173" s="85"/>
      <c r="D1173" s="2">
        <v>1172</v>
      </c>
      <c r="E1173" s="2" t="e">
        <f t="shared" si="18"/>
        <v>#N/A</v>
      </c>
    </row>
    <row r="1174" spans="1:5" ht="30" x14ac:dyDescent="0.25">
      <c r="A1174">
        <f>IF(ISNUMBER(SEARCH('Сервопривода (газ-воздух)'!#REF!,B1174)),MAX($A$1,A1173)+1,0)</f>
        <v>0</v>
      </c>
      <c r="B1174" s="57" t="s">
        <v>6480</v>
      </c>
      <c r="C1174" s="85"/>
      <c r="D1174" s="2">
        <v>1173</v>
      </c>
      <c r="E1174" s="2" t="e">
        <f t="shared" si="18"/>
        <v>#N/A</v>
      </c>
    </row>
    <row r="1175" spans="1:5" ht="45" x14ac:dyDescent="0.25">
      <c r="A1175">
        <f>IF(ISNUMBER(SEARCH('Сервопривода (газ-воздух)'!#REF!,B1175)),MAX($A$1,A1174)+1,0)</f>
        <v>0</v>
      </c>
      <c r="B1175" s="57" t="s">
        <v>6481</v>
      </c>
      <c r="C1175" s="85"/>
      <c r="D1175" s="2">
        <v>1174</v>
      </c>
      <c r="E1175" s="2" t="e">
        <f t="shared" si="18"/>
        <v>#N/A</v>
      </c>
    </row>
  </sheetData>
  <conditionalFormatting sqref="B1:C1048576">
    <cfRule type="duplicateValues" dxfId="12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54" customWidth="1"/>
    <col min="2" max="2" width="14.28515625" style="53" customWidth="1"/>
    <col min="3" max="3" width="12.85546875" style="53" customWidth="1"/>
    <col min="4" max="4" width="59.140625" style="53" customWidth="1"/>
    <col min="5" max="5" width="92.140625" style="53" customWidth="1"/>
    <col min="6" max="7" width="0" style="52" hidden="1" customWidth="1"/>
    <col min="8" max="16384" width="9.140625" style="52"/>
  </cols>
  <sheetData>
    <row r="1" spans="1:9" x14ac:dyDescent="0.25">
      <c r="A1" s="83" t="s">
        <v>5307</v>
      </c>
      <c r="B1" s="63" t="s">
        <v>5306</v>
      </c>
      <c r="C1" s="82" t="s">
        <v>5305</v>
      </c>
      <c r="D1" s="63" t="s">
        <v>5304</v>
      </c>
      <c r="E1" s="82" t="s">
        <v>5303</v>
      </c>
      <c r="H1" s="81" t="s">
        <v>5302</v>
      </c>
      <c r="I1" s="81" t="s">
        <v>5301</v>
      </c>
    </row>
    <row r="2" spans="1:9" x14ac:dyDescent="0.25">
      <c r="A2" s="57" t="str">
        <f t="shared" ref="A2:A65" si="0">CONCATENATE(B2,$H$1,C2,$H$1,D2,$H$1,E2)</f>
        <v>ГПМ-ГПМ-РСХП-Кран мостовой электрический №1836</v>
      </c>
      <c r="B2" s="63" t="s">
        <v>5225</v>
      </c>
      <c r="C2" s="62" t="s">
        <v>5225</v>
      </c>
      <c r="D2" s="67" t="s">
        <v>3988</v>
      </c>
      <c r="E2" s="74" t="s">
        <v>5300</v>
      </c>
    </row>
    <row r="3" spans="1:9" x14ac:dyDescent="0.25">
      <c r="A3" s="57" t="str">
        <f t="shared" si="0"/>
        <v>ГПМ-ГПМ-РСХП-Кран мостовой электрический №1837</v>
      </c>
      <c r="B3" s="63" t="s">
        <v>5225</v>
      </c>
      <c r="C3" s="62" t="s">
        <v>5225</v>
      </c>
      <c r="D3" s="67" t="s">
        <v>3988</v>
      </c>
      <c r="E3" s="74" t="s">
        <v>5299</v>
      </c>
    </row>
    <row r="4" spans="1:9" x14ac:dyDescent="0.25">
      <c r="A4" s="57" t="str">
        <f t="shared" si="0"/>
        <v>ГПМ-ГПМ-АТТТ-Кран мостовой электрический №1838</v>
      </c>
      <c r="B4" s="63" t="s">
        <v>5225</v>
      </c>
      <c r="C4" s="62" t="s">
        <v>5225</v>
      </c>
      <c r="D4" s="67" t="s">
        <v>4029</v>
      </c>
      <c r="E4" s="74" t="s">
        <v>5298</v>
      </c>
    </row>
    <row r="5" spans="1:9" x14ac:dyDescent="0.25">
      <c r="A5" s="57" t="str">
        <f t="shared" si="0"/>
        <v>ГПМ-ГПМ-АТТТ-Кран мостовой электрический №1839</v>
      </c>
      <c r="B5" s="63" t="s">
        <v>5225</v>
      </c>
      <c r="C5" s="62" t="s">
        <v>5225</v>
      </c>
      <c r="D5" s="67" t="s">
        <v>4029</v>
      </c>
      <c r="E5" s="74" t="s">
        <v>5297</v>
      </c>
    </row>
    <row r="6" spans="1:9" x14ac:dyDescent="0.25">
      <c r="A6" s="57" t="str">
        <f t="shared" si="0"/>
        <v>ГПМ-ГПМ-Промежуточный склад.  Пролет В-С-Кран мостовой электрический №1840</v>
      </c>
      <c r="B6" s="63" t="s">
        <v>5225</v>
      </c>
      <c r="C6" s="62" t="s">
        <v>5225</v>
      </c>
      <c r="D6" s="67" t="s">
        <v>5293</v>
      </c>
      <c r="E6" s="74" t="s">
        <v>5296</v>
      </c>
    </row>
    <row r="7" spans="1:9" x14ac:dyDescent="0.25">
      <c r="A7" s="57" t="str">
        <f t="shared" si="0"/>
        <v>ГПМ-ГПМ-Промежуточный склад.  Пролет В-С-Кран мостовой электрический №1841</v>
      </c>
      <c r="B7" s="63" t="s">
        <v>5225</v>
      </c>
      <c r="C7" s="62" t="s">
        <v>5225</v>
      </c>
      <c r="D7" s="67" t="s">
        <v>5293</v>
      </c>
      <c r="E7" s="74" t="s">
        <v>5295</v>
      </c>
    </row>
    <row r="8" spans="1:9" x14ac:dyDescent="0.25">
      <c r="A8" s="57" t="str">
        <f t="shared" si="0"/>
        <v>ГПМ-ГПМ-Промежуточный склад.  Пролет В-С-Кран мостовой электрический №1842</v>
      </c>
      <c r="B8" s="63" t="s">
        <v>5225</v>
      </c>
      <c r="C8" s="62" t="s">
        <v>5225</v>
      </c>
      <c r="D8" s="67" t="s">
        <v>5293</v>
      </c>
      <c r="E8" s="74" t="s">
        <v>5294</v>
      </c>
    </row>
    <row r="9" spans="1:9" x14ac:dyDescent="0.25">
      <c r="A9" s="57" t="str">
        <f t="shared" si="0"/>
        <v>ГПМ-ГПМ-Промежуточный склад.  Пролет В-С-Кран мостовой электрический №1843</v>
      </c>
      <c r="B9" s="63" t="s">
        <v>5225</v>
      </c>
      <c r="C9" s="62" t="s">
        <v>5225</v>
      </c>
      <c r="D9" s="67" t="s">
        <v>5293</v>
      </c>
      <c r="E9" s="74" t="s">
        <v>5292</v>
      </c>
    </row>
    <row r="10" spans="1:9" x14ac:dyDescent="0.25">
      <c r="A10" s="57" t="str">
        <f t="shared" si="0"/>
        <v>ГПМ-ГПМ-АНГЦ-Кран мостовой электрический №1844</v>
      </c>
      <c r="B10" s="63" t="s">
        <v>5225</v>
      </c>
      <c r="C10" s="62" t="s">
        <v>5225</v>
      </c>
      <c r="D10" s="67" t="s">
        <v>3875</v>
      </c>
      <c r="E10" s="74" t="s">
        <v>5291</v>
      </c>
    </row>
    <row r="11" spans="1:9" x14ac:dyDescent="0.25">
      <c r="A11" s="57" t="str">
        <f t="shared" si="0"/>
        <v>ГПМ-ГПМ-АНГЦ-Кран мостовой электрический №1845</v>
      </c>
      <c r="B11" s="63" t="s">
        <v>5225</v>
      </c>
      <c r="C11" s="62" t="s">
        <v>5225</v>
      </c>
      <c r="D11" s="67" t="s">
        <v>3875</v>
      </c>
      <c r="E11" s="74" t="s">
        <v>5290</v>
      </c>
    </row>
    <row r="12" spans="1:9" x14ac:dyDescent="0.25">
      <c r="A12" s="57" t="str">
        <f t="shared" si="0"/>
        <v>ГПМ-ГПМ-АПП-Кран мостовой электрический №1846</v>
      </c>
      <c r="B12" s="63" t="s">
        <v>5225</v>
      </c>
      <c r="C12" s="62" t="s">
        <v>5225</v>
      </c>
      <c r="D12" s="67" t="s">
        <v>3727</v>
      </c>
      <c r="E12" s="74" t="s">
        <v>5289</v>
      </c>
    </row>
    <row r="13" spans="1:9" x14ac:dyDescent="0.25">
      <c r="A13" s="57" t="str">
        <f t="shared" si="0"/>
        <v>ГПМ-ГПМ-Склад готовой продукции АНГЦ; АПП-Кран мостовой электрический №1847</v>
      </c>
      <c r="B13" s="63" t="s">
        <v>5225</v>
      </c>
      <c r="C13" s="62" t="s">
        <v>5225</v>
      </c>
      <c r="D13" s="67" t="s">
        <v>5287</v>
      </c>
      <c r="E13" s="74" t="s">
        <v>5288</v>
      </c>
    </row>
    <row r="14" spans="1:9" x14ac:dyDescent="0.25">
      <c r="A14" s="57" t="str">
        <f t="shared" si="0"/>
        <v>ГПМ-ГПМ-Склад готовой продукции АНГЦ; АПП-Кран мостовой электрический №1848</v>
      </c>
      <c r="B14" s="63" t="s">
        <v>5225</v>
      </c>
      <c r="C14" s="62" t="s">
        <v>5225</v>
      </c>
      <c r="D14" s="67" t="s">
        <v>5287</v>
      </c>
      <c r="E14" s="74" t="s">
        <v>5286</v>
      </c>
    </row>
    <row r="15" spans="1:9" x14ac:dyDescent="0.25">
      <c r="A15" s="57" t="str">
        <f t="shared" si="0"/>
        <v>ГПМ-ГПМ-Склад горячекатаных рулонов-Кран козловой №1849</v>
      </c>
      <c r="B15" s="63" t="s">
        <v>5225</v>
      </c>
      <c r="C15" s="62" t="s">
        <v>5225</v>
      </c>
      <c r="D15" s="67" t="s">
        <v>5285</v>
      </c>
      <c r="E15" s="74" t="s">
        <v>5284</v>
      </c>
    </row>
    <row r="16" spans="1:9" x14ac:dyDescent="0.25">
      <c r="A16" s="57" t="str">
        <f t="shared" si="0"/>
        <v>ГПМ-ГПМ-АТТТ-Кран консольный №19247</v>
      </c>
      <c r="B16" s="63" t="s">
        <v>5225</v>
      </c>
      <c r="C16" s="62" t="s">
        <v>5225</v>
      </c>
      <c r="D16" s="67" t="s">
        <v>4029</v>
      </c>
      <c r="E16" s="74" t="s">
        <v>5283</v>
      </c>
    </row>
    <row r="17" spans="1:5" x14ac:dyDescent="0.25">
      <c r="A17" s="57" t="str">
        <f t="shared" si="0"/>
        <v>ГПМ-ГПМ-АНГЦ-Кран консольный №19248</v>
      </c>
      <c r="B17" s="63" t="s">
        <v>5225</v>
      </c>
      <c r="C17" s="62" t="s">
        <v>5225</v>
      </c>
      <c r="D17" s="67" t="s">
        <v>3875</v>
      </c>
      <c r="E17" s="74" t="s">
        <v>5282</v>
      </c>
    </row>
    <row r="18" spans="1:5" x14ac:dyDescent="0.25">
      <c r="A18" s="57" t="str">
        <f t="shared" si="0"/>
        <v>ГПМ-ГПМ-АПП-Эл. передвижная таль г/п2,0тн №194160</v>
      </c>
      <c r="B18" s="63" t="s">
        <v>5225</v>
      </c>
      <c r="C18" s="62" t="s">
        <v>5225</v>
      </c>
      <c r="D18" s="67" t="s">
        <v>3727</v>
      </c>
      <c r="E18" s="74" t="s">
        <v>5281</v>
      </c>
    </row>
    <row r="19" spans="1:5" x14ac:dyDescent="0.25">
      <c r="A19" s="57" t="str">
        <f t="shared" si="0"/>
        <v>ГПМ-ГПМ-АПП-Кран консольный №19246</v>
      </c>
      <c r="B19" s="63" t="s">
        <v>5225</v>
      </c>
      <c r="C19" s="62" t="s">
        <v>5225</v>
      </c>
      <c r="D19" s="67" t="s">
        <v>3727</v>
      </c>
      <c r="E19" s="74" t="s">
        <v>5280</v>
      </c>
    </row>
    <row r="20" spans="1:5" x14ac:dyDescent="0.25">
      <c r="A20" s="57" t="str">
        <f t="shared" si="0"/>
        <v>ГПМ-ГПМ-АПП-Кран консольный №19215</v>
      </c>
      <c r="B20" s="63" t="s">
        <v>5225</v>
      </c>
      <c r="C20" s="62" t="s">
        <v>5225</v>
      </c>
      <c r="D20" s="67" t="s">
        <v>3727</v>
      </c>
      <c r="E20" s="74" t="s">
        <v>5279</v>
      </c>
    </row>
    <row r="21" spans="1:5" x14ac:dyDescent="0.25">
      <c r="A21" s="57" t="str">
        <f t="shared" si="0"/>
        <v>ГПМ-ГПМ-ВШМ-Кран консольный №19216</v>
      </c>
      <c r="B21" s="63" t="s">
        <v>5225</v>
      </c>
      <c r="C21" s="62" t="s">
        <v>5225</v>
      </c>
      <c r="D21" s="67" t="s">
        <v>3611</v>
      </c>
      <c r="E21" s="74" t="s">
        <v>5278</v>
      </c>
    </row>
    <row r="22" spans="1:5" x14ac:dyDescent="0.25">
      <c r="A22" s="57" t="str">
        <f t="shared" si="0"/>
        <v>ГПМ-ГПМ-ВШМ-Кран консольный №19202</v>
      </c>
      <c r="B22" s="63" t="s">
        <v>5225</v>
      </c>
      <c r="C22" s="62" t="s">
        <v>5225</v>
      </c>
      <c r="D22" s="67" t="s">
        <v>3611</v>
      </c>
      <c r="E22" s="74" t="s">
        <v>5277</v>
      </c>
    </row>
    <row r="23" spans="1:5" x14ac:dyDescent="0.25">
      <c r="A23" s="57" t="str">
        <f t="shared" si="0"/>
        <v>ГПМ-ГПМ-ВШМ-Кран консольный №19203</v>
      </c>
      <c r="B23" s="63" t="s">
        <v>5225</v>
      </c>
      <c r="C23" s="62" t="s">
        <v>5225</v>
      </c>
      <c r="D23" s="67" t="s">
        <v>3611</v>
      </c>
      <c r="E23" s="74" t="s">
        <v>5276</v>
      </c>
    </row>
    <row r="24" spans="1:5" x14ac:dyDescent="0.25">
      <c r="A24" s="57" t="str">
        <f t="shared" si="0"/>
        <v>ГПМ-ГПМ-ВШМ-Кран консольный №19220</v>
      </c>
      <c r="B24" s="63" t="s">
        <v>5225</v>
      </c>
      <c r="C24" s="62" t="s">
        <v>5225</v>
      </c>
      <c r="D24" s="67" t="s">
        <v>3611</v>
      </c>
      <c r="E24" s="74" t="s">
        <v>5275</v>
      </c>
    </row>
    <row r="25" spans="1:5" x14ac:dyDescent="0.25">
      <c r="A25" s="57" t="str">
        <f t="shared" si="0"/>
        <v>ГПМ-ГПМ-Водоподготовка-Кран мостовой подвесной однопролетный №18885</v>
      </c>
      <c r="B25" s="63" t="s">
        <v>5225</v>
      </c>
      <c r="C25" s="62" t="s">
        <v>5225</v>
      </c>
      <c r="D25" s="67" t="s">
        <v>5272</v>
      </c>
      <c r="E25" s="74" t="s">
        <v>5274</v>
      </c>
    </row>
    <row r="26" spans="1:5" x14ac:dyDescent="0.25">
      <c r="A26" s="57" t="str">
        <f t="shared" si="0"/>
        <v>ГПМ-ГПМ-Водоподготовка-Кран мостовой подвесной однопролетный №18886</v>
      </c>
      <c r="B26" s="63" t="s">
        <v>5225</v>
      </c>
      <c r="C26" s="62" t="s">
        <v>5225</v>
      </c>
      <c r="D26" s="67" t="s">
        <v>5272</v>
      </c>
      <c r="E26" s="74" t="s">
        <v>5273</v>
      </c>
    </row>
    <row r="27" spans="1:5" x14ac:dyDescent="0.25">
      <c r="A27" s="57" t="str">
        <f t="shared" si="0"/>
        <v>ГПМ-ГПМ-Водоподготовка-Кран мостовой подвесной однопролетный №18887</v>
      </c>
      <c r="B27" s="63" t="s">
        <v>5225</v>
      </c>
      <c r="C27" s="62" t="s">
        <v>5225</v>
      </c>
      <c r="D27" s="67" t="s">
        <v>5272</v>
      </c>
      <c r="E27" s="74" t="s">
        <v>5271</v>
      </c>
    </row>
    <row r="28" spans="1:5" ht="15.75" customHeight="1" x14ac:dyDescent="0.25">
      <c r="A28" s="57" t="str">
        <f t="shared" si="0"/>
        <v>ГПМ-ГПМ-Компрессорная станция-Кран мостовой подвесной однопролетный №18535</v>
      </c>
      <c r="B28" s="63" t="s">
        <v>5225</v>
      </c>
      <c r="C28" s="62" t="s">
        <v>5225</v>
      </c>
      <c r="D28" s="67" t="s">
        <v>2027</v>
      </c>
      <c r="E28" s="74" t="s">
        <v>5270</v>
      </c>
    </row>
    <row r="29" spans="1:5" ht="30" x14ac:dyDescent="0.25">
      <c r="A29" s="57" t="str">
        <f t="shared" si="0"/>
        <v>ГПМ-ГПМ-ЛПЦ - АНГЦ.  Помещение ремонта воздушных ножей-Кран мостовой подвесной однопролетный №18536</v>
      </c>
      <c r="B29" s="63" t="s">
        <v>5225</v>
      </c>
      <c r="C29" s="62" t="s">
        <v>5225</v>
      </c>
      <c r="D29" s="67" t="s">
        <v>5269</v>
      </c>
      <c r="E29" s="74" t="s">
        <v>5268</v>
      </c>
    </row>
    <row r="30" spans="1:5" x14ac:dyDescent="0.25">
      <c r="A30" s="57" t="str">
        <f t="shared" si="0"/>
        <v>ГПМ-ГПМ-Насосная градирен-Кран мостовой подвесной однопролетный №18877</v>
      </c>
      <c r="B30" s="63" t="s">
        <v>5225</v>
      </c>
      <c r="C30" s="62" t="s">
        <v>5225</v>
      </c>
      <c r="D30" s="67" t="s">
        <v>5267</v>
      </c>
      <c r="E30" s="74" t="s">
        <v>5266</v>
      </c>
    </row>
    <row r="31" spans="1:5" x14ac:dyDescent="0.25">
      <c r="A31" s="57" t="str">
        <f t="shared" si="0"/>
        <v>ГПМ-ГПМ-ОЗС-Кран мостовой подвесной однопролетный №18532</v>
      </c>
      <c r="B31" s="63" t="s">
        <v>5225</v>
      </c>
      <c r="C31" s="62" t="s">
        <v>5225</v>
      </c>
      <c r="D31" s="67" t="s">
        <v>5263</v>
      </c>
      <c r="E31" s="74" t="s">
        <v>5265</v>
      </c>
    </row>
    <row r="32" spans="1:5" x14ac:dyDescent="0.25">
      <c r="A32" s="57" t="str">
        <f t="shared" si="0"/>
        <v>ГПМ-ГПМ-ОЗС-Кран мостовой подвесной однопролетный №18530</v>
      </c>
      <c r="B32" s="63" t="s">
        <v>5225</v>
      </c>
      <c r="C32" s="62" t="s">
        <v>5225</v>
      </c>
      <c r="D32" s="67" t="s">
        <v>5263</v>
      </c>
      <c r="E32" s="74" t="s">
        <v>5264</v>
      </c>
    </row>
    <row r="33" spans="1:5" x14ac:dyDescent="0.25">
      <c r="A33" s="57" t="str">
        <f t="shared" si="0"/>
        <v>ГПМ-ГПМ-ОЗС-Кран мостовой подвесной однопролетный №18531</v>
      </c>
      <c r="B33" s="63" t="s">
        <v>5225</v>
      </c>
      <c r="C33" s="62" t="s">
        <v>5225</v>
      </c>
      <c r="D33" s="67" t="s">
        <v>5263</v>
      </c>
      <c r="E33" s="74" t="s">
        <v>5262</v>
      </c>
    </row>
    <row r="34" spans="1:5" x14ac:dyDescent="0.25">
      <c r="A34" s="57" t="str">
        <f t="shared" si="0"/>
        <v>ГПМ-ГПМ-УРК-Кран мостовой подвесной однопролетный №19293</v>
      </c>
      <c r="B34" s="63" t="s">
        <v>5225</v>
      </c>
      <c r="C34" s="62" t="s">
        <v>5225</v>
      </c>
      <c r="D34" s="67" t="s">
        <v>3640</v>
      </c>
      <c r="E34" s="74" t="s">
        <v>5261</v>
      </c>
    </row>
    <row r="35" spans="1:5" x14ac:dyDescent="0.25">
      <c r="A35" s="57" t="str">
        <f t="shared" si="0"/>
        <v>ГПМ-ГПМ-ЦРМ-Кран мостовой подвесной однопролетный №18533</v>
      </c>
      <c r="B35" s="63" t="s">
        <v>5225</v>
      </c>
      <c r="C35" s="62" t="s">
        <v>5225</v>
      </c>
      <c r="D35" s="67" t="s">
        <v>5206</v>
      </c>
      <c r="E35" s="74" t="s">
        <v>5260</v>
      </c>
    </row>
    <row r="36" spans="1:5" x14ac:dyDescent="0.25">
      <c r="A36" s="57" t="str">
        <f t="shared" si="0"/>
        <v>ГПМ-ГПМ-ЦРМ-Кран мостовой подвесной однопролетный №18534</v>
      </c>
      <c r="B36" s="63" t="s">
        <v>5225</v>
      </c>
      <c r="C36" s="62" t="s">
        <v>5225</v>
      </c>
      <c r="D36" s="67" t="s">
        <v>5206</v>
      </c>
      <c r="E36" s="74" t="s">
        <v>5259</v>
      </c>
    </row>
    <row r="37" spans="1:5" x14ac:dyDescent="0.25">
      <c r="A37" s="57" t="str">
        <f t="shared" si="0"/>
        <v>ГПМ-ГПМ-ЛПЦ-Передаточная самоходная тележка №19017</v>
      </c>
      <c r="B37" s="63" t="s">
        <v>5225</v>
      </c>
      <c r="C37" s="62" t="s">
        <v>5225</v>
      </c>
      <c r="D37" s="67" t="s">
        <v>3602</v>
      </c>
      <c r="E37" s="74" t="s">
        <v>5258</v>
      </c>
    </row>
    <row r="38" spans="1:5" x14ac:dyDescent="0.25">
      <c r="A38" s="57" t="str">
        <f t="shared" si="0"/>
        <v>ГПМ-ГПМ-ЛПЦ-Передаточная самоходная тележка №19013</v>
      </c>
      <c r="B38" s="63" t="s">
        <v>5225</v>
      </c>
      <c r="C38" s="62" t="s">
        <v>5225</v>
      </c>
      <c r="D38" s="67" t="s">
        <v>3602</v>
      </c>
      <c r="E38" s="74" t="s">
        <v>5257</v>
      </c>
    </row>
    <row r="39" spans="1:5" x14ac:dyDescent="0.25">
      <c r="A39" s="57" t="str">
        <f t="shared" si="0"/>
        <v>ГПМ-ГПМ-ЛПЦ-Передаточная самоходная тележка №19014</v>
      </c>
      <c r="B39" s="63" t="s">
        <v>5225</v>
      </c>
      <c r="C39" s="62" t="s">
        <v>5225</v>
      </c>
      <c r="D39" s="67" t="s">
        <v>3602</v>
      </c>
      <c r="E39" s="74" t="s">
        <v>5256</v>
      </c>
    </row>
    <row r="40" spans="1:5" x14ac:dyDescent="0.25">
      <c r="A40" s="57" t="str">
        <f t="shared" si="0"/>
        <v>ГПМ-ГПМ-ЛПЦ-Передаточная самоходная тележка №19015</v>
      </c>
      <c r="B40" s="63" t="s">
        <v>5225</v>
      </c>
      <c r="C40" s="62" t="s">
        <v>5225</v>
      </c>
      <c r="D40" s="67" t="s">
        <v>3602</v>
      </c>
      <c r="E40" s="74" t="s">
        <v>5255</v>
      </c>
    </row>
    <row r="41" spans="1:5" x14ac:dyDescent="0.25">
      <c r="A41" s="57" t="str">
        <f t="shared" si="0"/>
        <v>ГПМ-ГПМ-ЛПЦ-Передаточная самоходная тележка №19016</v>
      </c>
      <c r="B41" s="63" t="s">
        <v>5225</v>
      </c>
      <c r="C41" s="62" t="s">
        <v>5225</v>
      </c>
      <c r="D41" s="67" t="s">
        <v>3602</v>
      </c>
      <c r="E41" s="74" t="s">
        <v>5254</v>
      </c>
    </row>
    <row r="42" spans="1:5" ht="30" x14ac:dyDescent="0.25">
      <c r="A42" s="57" t="str">
        <f t="shared" si="0"/>
        <v>ГПМ-ГПМ-Ванна цинкования. Система загрузки цинка-Кран электрический мостовой однобалочный "ORIT" №TBJ1950099-01</v>
      </c>
      <c r="B42" s="63" t="s">
        <v>5225</v>
      </c>
      <c r="C42" s="62" t="s">
        <v>5225</v>
      </c>
      <c r="D42" s="67" t="s">
        <v>5251</v>
      </c>
      <c r="E42" s="74" t="s">
        <v>5253</v>
      </c>
    </row>
    <row r="43" spans="1:5" ht="30" x14ac:dyDescent="0.25">
      <c r="A43" s="57" t="str">
        <f t="shared" si="0"/>
        <v>ГПМ-ГПМ-Ванна цинкования. Система загрузки цинка-Электрическая передвижная таль №191205</v>
      </c>
      <c r="B43" s="63" t="s">
        <v>5225</v>
      </c>
      <c r="C43" s="62" t="s">
        <v>5225</v>
      </c>
      <c r="D43" s="67" t="s">
        <v>5251</v>
      </c>
      <c r="E43" s="74" t="s">
        <v>5252</v>
      </c>
    </row>
    <row r="44" spans="1:5" ht="30" x14ac:dyDescent="0.25">
      <c r="A44" s="57" t="str">
        <f t="shared" si="0"/>
        <v>ГПМ-ГПМ-Ванна цинкования. Система загрузки цинка-Электрическая передвижная таль №191207</v>
      </c>
      <c r="B44" s="63" t="s">
        <v>5225</v>
      </c>
      <c r="C44" s="62" t="s">
        <v>5225</v>
      </c>
      <c r="D44" s="67" t="s">
        <v>5251</v>
      </c>
      <c r="E44" s="74" t="s">
        <v>5250</v>
      </c>
    </row>
    <row r="45" spans="1:5" x14ac:dyDescent="0.25">
      <c r="A45" s="57" t="str">
        <f t="shared" si="0"/>
        <v>ГПМ-ГПМ-Ремонтные зоны кранов-Электрическая передвижная таль №191214</v>
      </c>
      <c r="B45" s="63" t="s">
        <v>5225</v>
      </c>
      <c r="C45" s="62" t="s">
        <v>5225</v>
      </c>
      <c r="D45" s="67" t="s">
        <v>5238</v>
      </c>
      <c r="E45" s="74" t="s">
        <v>5249</v>
      </c>
    </row>
    <row r="46" spans="1:5" x14ac:dyDescent="0.25">
      <c r="A46" s="57" t="str">
        <f t="shared" si="0"/>
        <v>ГПМ-ГПМ-Ремонтные зоны кранов-Электрическая передвижная таль №191211</v>
      </c>
      <c r="B46" s="63" t="s">
        <v>5225</v>
      </c>
      <c r="C46" s="62" t="s">
        <v>5225</v>
      </c>
      <c r="D46" s="67" t="s">
        <v>5238</v>
      </c>
      <c r="E46" s="74" t="s">
        <v>5248</v>
      </c>
    </row>
    <row r="47" spans="1:5" x14ac:dyDescent="0.25">
      <c r="A47" s="57" t="str">
        <f t="shared" si="0"/>
        <v>ГПМ-ГПМ-Ремонтные зоны кранов-Электрическая передвижная таль №191212</v>
      </c>
      <c r="B47" s="63" t="s">
        <v>5225</v>
      </c>
      <c r="C47" s="62" t="s">
        <v>5225</v>
      </c>
      <c r="D47" s="67" t="s">
        <v>5238</v>
      </c>
      <c r="E47" s="74" t="s">
        <v>5247</v>
      </c>
    </row>
    <row r="48" spans="1:5" x14ac:dyDescent="0.25">
      <c r="A48" s="57" t="str">
        <f t="shared" si="0"/>
        <v>ГПМ-ГПМ-Ремонтные зоны кранов-Электрическая передвижная таль №191213</v>
      </c>
      <c r="B48" s="63" t="s">
        <v>5225</v>
      </c>
      <c r="C48" s="62" t="s">
        <v>5225</v>
      </c>
      <c r="D48" s="67" t="s">
        <v>5238</v>
      </c>
      <c r="E48" s="74" t="s">
        <v>5246</v>
      </c>
    </row>
    <row r="49" spans="1:5" x14ac:dyDescent="0.25">
      <c r="A49" s="57" t="str">
        <f t="shared" si="0"/>
        <v>ГПМ-ГПМ-Ремонтные зоны кранов-Электрическая передвижная таль №191215</v>
      </c>
      <c r="B49" s="63" t="s">
        <v>5225</v>
      </c>
      <c r="C49" s="62" t="s">
        <v>5225</v>
      </c>
      <c r="D49" s="67" t="s">
        <v>5238</v>
      </c>
      <c r="E49" s="74" t="s">
        <v>5245</v>
      </c>
    </row>
    <row r="50" spans="1:5" x14ac:dyDescent="0.25">
      <c r="A50" s="57" t="str">
        <f t="shared" si="0"/>
        <v>ГПМ-ГПМ-Ремонтные зоны кранов-Электрическая передвижная таль №191217</v>
      </c>
      <c r="B50" s="63" t="s">
        <v>5225</v>
      </c>
      <c r="C50" s="62" t="s">
        <v>5225</v>
      </c>
      <c r="D50" s="67" t="s">
        <v>5238</v>
      </c>
      <c r="E50" s="74" t="s">
        <v>5244</v>
      </c>
    </row>
    <row r="51" spans="1:5" x14ac:dyDescent="0.25">
      <c r="A51" s="57" t="str">
        <f t="shared" si="0"/>
        <v>ГПМ-ГПМ-Ремонтные зоны кранов-Электрическая передвижная таль №191219</v>
      </c>
      <c r="B51" s="63" t="s">
        <v>5225</v>
      </c>
      <c r="C51" s="62" t="s">
        <v>5225</v>
      </c>
      <c r="D51" s="67" t="s">
        <v>5238</v>
      </c>
      <c r="E51" s="74" t="s">
        <v>5243</v>
      </c>
    </row>
    <row r="52" spans="1:5" x14ac:dyDescent="0.25">
      <c r="A52" s="57" t="str">
        <f t="shared" si="0"/>
        <v>ГПМ-ГПМ-Ремонтные зоны кранов-Электрическая передвижная таль №191216</v>
      </c>
      <c r="B52" s="63" t="s">
        <v>5225</v>
      </c>
      <c r="C52" s="62" t="s">
        <v>5225</v>
      </c>
      <c r="D52" s="67" t="s">
        <v>5238</v>
      </c>
      <c r="E52" s="74" t="s">
        <v>5242</v>
      </c>
    </row>
    <row r="53" spans="1:5" x14ac:dyDescent="0.25">
      <c r="A53" s="57" t="str">
        <f t="shared" si="0"/>
        <v>ГПМ-ГПМ-Ремонтные зоны кранов-Электрическая передвижная таль №191218</v>
      </c>
      <c r="B53" s="63" t="s">
        <v>5225</v>
      </c>
      <c r="C53" s="62" t="s">
        <v>5225</v>
      </c>
      <c r="D53" s="67" t="s">
        <v>5238</v>
      </c>
      <c r="E53" s="74" t="s">
        <v>5241</v>
      </c>
    </row>
    <row r="54" spans="1:5" x14ac:dyDescent="0.25">
      <c r="A54" s="57" t="str">
        <f t="shared" si="0"/>
        <v>ГПМ-ГПМ-Ремонтные зоны кранов-Электрическая передвижная таль №191220</v>
      </c>
      <c r="B54" s="63" t="s">
        <v>5225</v>
      </c>
      <c r="C54" s="62" t="s">
        <v>5225</v>
      </c>
      <c r="D54" s="67" t="s">
        <v>5238</v>
      </c>
      <c r="E54" s="74" t="s">
        <v>5240</v>
      </c>
    </row>
    <row r="55" spans="1:5" x14ac:dyDescent="0.25">
      <c r="A55" s="57" t="str">
        <f t="shared" si="0"/>
        <v>ГПМ-ГПМ-Ремонтные зоны кранов-Электрическая передвижная таль №191209</v>
      </c>
      <c r="B55" s="63" t="s">
        <v>5225</v>
      </c>
      <c r="C55" s="62" t="s">
        <v>5225</v>
      </c>
      <c r="D55" s="67" t="s">
        <v>5238</v>
      </c>
      <c r="E55" s="74" t="s">
        <v>5239</v>
      </c>
    </row>
    <row r="56" spans="1:5" x14ac:dyDescent="0.25">
      <c r="A56" s="57" t="str">
        <f t="shared" si="0"/>
        <v>ГПМ-ГПМ-Ремонтные зоны кранов-Электрическая передвижная таль №191210</v>
      </c>
      <c r="B56" s="63" t="s">
        <v>5225</v>
      </c>
      <c r="C56" s="62" t="s">
        <v>5225</v>
      </c>
      <c r="D56" s="67" t="s">
        <v>5238</v>
      </c>
      <c r="E56" s="74" t="s">
        <v>5237</v>
      </c>
    </row>
    <row r="57" spans="1:5" x14ac:dyDescent="0.25">
      <c r="A57" s="57" t="str">
        <f t="shared" si="0"/>
        <v>ГПМ-ГПМ-Транспортный отдел-Кран стреловой самоходный QY30K5C №20203358</v>
      </c>
      <c r="B57" s="63" t="s">
        <v>5225</v>
      </c>
      <c r="C57" s="62" t="s">
        <v>5225</v>
      </c>
      <c r="D57" s="67" t="s">
        <v>4156</v>
      </c>
      <c r="E57" s="74" t="s">
        <v>5236</v>
      </c>
    </row>
    <row r="58" spans="1:5" x14ac:dyDescent="0.25">
      <c r="A58" s="57" t="str">
        <f t="shared" si="0"/>
        <v>ГПМ-ГПМ-Транспортный отдел-Кран стреловой самоходный QY50KА №LXGCPA422LA002800</v>
      </c>
      <c r="B58" s="63" t="s">
        <v>5225</v>
      </c>
      <c r="C58" s="62" t="s">
        <v>5225</v>
      </c>
      <c r="D58" s="67" t="s">
        <v>4156</v>
      </c>
      <c r="E58" s="74" t="s">
        <v>5235</v>
      </c>
    </row>
    <row r="59" spans="1:5" x14ac:dyDescent="0.25">
      <c r="A59" s="57" t="str">
        <f t="shared" si="0"/>
        <v>ГПМ-ГПМ-Транспортный отдел-Кран - манипулятор SQ10SK3Q №1033K200056</v>
      </c>
      <c r="B59" s="63" t="s">
        <v>5225</v>
      </c>
      <c r="C59" s="62" t="s">
        <v>5225</v>
      </c>
      <c r="D59" s="67" t="s">
        <v>4156</v>
      </c>
      <c r="E59" s="74" t="s">
        <v>5234</v>
      </c>
    </row>
    <row r="60" spans="1:5" ht="30" x14ac:dyDescent="0.25">
      <c r="A60" s="57" t="str">
        <f t="shared" si="0"/>
        <v>ГПМ-ГПМ-Транспортный отдел-Напольное подъёмно-транспортное средство - Дизельный - 010302F4892</v>
      </c>
      <c r="B60" s="63" t="s">
        <v>5225</v>
      </c>
      <c r="C60" s="62" t="s">
        <v>5225</v>
      </c>
      <c r="D60" s="67" t="s">
        <v>4156</v>
      </c>
      <c r="E60" s="74" t="s">
        <v>5233</v>
      </c>
    </row>
    <row r="61" spans="1:5" ht="30" x14ac:dyDescent="0.25">
      <c r="A61" s="57" t="str">
        <f t="shared" si="0"/>
        <v>ГПМ-ГПМ-Транспортный отдел-Напольное подъёмно-транспортное средство - Дизельный - 010302F4893</v>
      </c>
      <c r="B61" s="63" t="s">
        <v>5225</v>
      </c>
      <c r="C61" s="62" t="s">
        <v>5225</v>
      </c>
      <c r="D61" s="67" t="s">
        <v>4156</v>
      </c>
      <c r="E61" s="74" t="s">
        <v>5232</v>
      </c>
    </row>
    <row r="62" spans="1:5" ht="30" x14ac:dyDescent="0.25">
      <c r="A62" s="57" t="str">
        <f t="shared" si="0"/>
        <v>ГПМ-ГПМ-Транспортный отдел-Напольное подъёмно-транспортное средство - Дизельный - 010302F4894</v>
      </c>
      <c r="B62" s="63" t="s">
        <v>5225</v>
      </c>
      <c r="C62" s="62" t="s">
        <v>5225</v>
      </c>
      <c r="D62" s="67" t="s">
        <v>4156</v>
      </c>
      <c r="E62" s="74" t="s">
        <v>5231</v>
      </c>
    </row>
    <row r="63" spans="1:5" ht="30" x14ac:dyDescent="0.25">
      <c r="A63" s="57" t="str">
        <f t="shared" si="0"/>
        <v>ГПМ-ГПМ-Транспортный отдел-Напольное подъёмно-транспортное средство - Дизельный - 010302F4895</v>
      </c>
      <c r="B63" s="63" t="s">
        <v>5225</v>
      </c>
      <c r="C63" s="62" t="s">
        <v>5225</v>
      </c>
      <c r="D63" s="67" t="s">
        <v>4156</v>
      </c>
      <c r="E63" s="74" t="s">
        <v>5230</v>
      </c>
    </row>
    <row r="64" spans="1:5" ht="30" x14ac:dyDescent="0.25">
      <c r="A64" s="57" t="str">
        <f t="shared" si="0"/>
        <v>ГПМ-ГПМ-Транспортный отдел-Напольное подъёмно-транспортное средство - Дизельный - 011002Т5326</v>
      </c>
      <c r="B64" s="63" t="s">
        <v>5225</v>
      </c>
      <c r="C64" s="62" t="s">
        <v>5225</v>
      </c>
      <c r="D64" s="67" t="s">
        <v>4156</v>
      </c>
      <c r="E64" s="74" t="s">
        <v>5229</v>
      </c>
    </row>
    <row r="65" spans="1:5" ht="30" x14ac:dyDescent="0.25">
      <c r="A65" s="57" t="str">
        <f t="shared" si="0"/>
        <v>ГПМ-ГПМ-Транспортный отдел-Напольное подъёмно-транспортное средство - Дизельный - 221015143</v>
      </c>
      <c r="B65" s="63" t="s">
        <v>5225</v>
      </c>
      <c r="C65" s="62" t="s">
        <v>5225</v>
      </c>
      <c r="D65" s="67" t="s">
        <v>4156</v>
      </c>
      <c r="E65" s="74" t="s">
        <v>5228</v>
      </c>
    </row>
    <row r="66" spans="1:5" ht="30" x14ac:dyDescent="0.25">
      <c r="A66" s="57" t="str">
        <f t="shared" ref="A66:A129" si="1">CONCATENATE(B66,$H$1,C66,$H$1,D66,$H$1,E66)</f>
        <v>ГПМ-ГПМ-Транспортный отдел-Напольное подъёмно-транспортное средство - Электрический - 91645840</v>
      </c>
      <c r="B66" s="63" t="s">
        <v>5225</v>
      </c>
      <c r="C66" s="62" t="s">
        <v>5225</v>
      </c>
      <c r="D66" s="67" t="s">
        <v>4156</v>
      </c>
      <c r="E66" s="74" t="s">
        <v>5227</v>
      </c>
    </row>
    <row r="67" spans="1:5" ht="30" x14ac:dyDescent="0.25">
      <c r="A67" s="57" t="str">
        <f t="shared" si="1"/>
        <v>ГПМ-ГПМ-Транспортный отдел-Напольное подъёмно-транспортное средство - Электрический - 91645841</v>
      </c>
      <c r="B67" s="63" t="s">
        <v>5225</v>
      </c>
      <c r="C67" s="62" t="s">
        <v>5225</v>
      </c>
      <c r="D67" s="67" t="s">
        <v>4156</v>
      </c>
      <c r="E67" s="74" t="s">
        <v>5226</v>
      </c>
    </row>
    <row r="68" spans="1:5" x14ac:dyDescent="0.25">
      <c r="A68" s="57" t="str">
        <f t="shared" si="1"/>
        <v>ГПМ-ГПМ-Прочее-Прочее</v>
      </c>
      <c r="B68" s="63" t="s">
        <v>5225</v>
      </c>
      <c r="C68" s="62" t="s">
        <v>5225</v>
      </c>
      <c r="D68" s="67" t="s">
        <v>3560</v>
      </c>
      <c r="E68" s="66" t="s">
        <v>3560</v>
      </c>
    </row>
    <row r="69" spans="1:5" x14ac:dyDescent="0.25">
      <c r="A69" s="57" t="str">
        <f t="shared" si="1"/>
        <v>ОГМ-ЦРМ-Станки-Точило электрическое Калибр ТЭ-150/300 №GM0064638/2007/60002-06/05-059</v>
      </c>
      <c r="B69" s="63" t="s">
        <v>5193</v>
      </c>
      <c r="C69" s="62" t="s">
        <v>5206</v>
      </c>
      <c r="D69" s="67" t="s">
        <v>2108</v>
      </c>
      <c r="E69" s="74" t="s">
        <v>5224</v>
      </c>
    </row>
    <row r="70" spans="1:5" x14ac:dyDescent="0.25">
      <c r="A70" s="57" t="str">
        <f t="shared" si="1"/>
        <v>ОГМ-ЦРМ-Станки-Фрезерный станок WMT6400 №2010037</v>
      </c>
      <c r="B70" s="63" t="s">
        <v>5193</v>
      </c>
      <c r="C70" s="62" t="s">
        <v>5206</v>
      </c>
      <c r="D70" s="67" t="s">
        <v>2108</v>
      </c>
      <c r="E70" s="74" t="s">
        <v>5223</v>
      </c>
    </row>
    <row r="71" spans="1:5" x14ac:dyDescent="0.25">
      <c r="A71" s="57" t="str">
        <f t="shared" si="1"/>
        <v>ОГМ-ЦРМ-Станки-Строгальный станок WMT6050 №2009010/44502/07/2/3/2-28</v>
      </c>
      <c r="B71" s="63" t="s">
        <v>5193</v>
      </c>
      <c r="C71" s="62" t="s">
        <v>5206</v>
      </c>
      <c r="D71" s="67" t="s">
        <v>2108</v>
      </c>
      <c r="E71" s="74" t="s">
        <v>5222</v>
      </c>
    </row>
    <row r="72" spans="1:5" x14ac:dyDescent="0.25">
      <c r="A72" s="57" t="str">
        <f t="shared" si="1"/>
        <v>ОГМ-ЦРМ-Станки-Токарный станок №С6241.С6246Н/44502/07/2/3/2-27</v>
      </c>
      <c r="B72" s="63" t="s">
        <v>5193</v>
      </c>
      <c r="C72" s="62" t="s">
        <v>5206</v>
      </c>
      <c r="D72" s="67" t="s">
        <v>2108</v>
      </c>
      <c r="E72" s="74" t="s">
        <v>5221</v>
      </c>
    </row>
    <row r="73" spans="1:5" x14ac:dyDescent="0.25">
      <c r="A73" s="57" t="str">
        <f t="shared" si="1"/>
        <v>ОГМ-ЦРМ-Станки-Универсальный токарный станок CU1000/3000 №43235/43102/07/2/3/2-33</v>
      </c>
      <c r="B73" s="63" t="s">
        <v>5193</v>
      </c>
      <c r="C73" s="62" t="s">
        <v>5206</v>
      </c>
      <c r="D73" s="67" t="s">
        <v>2108</v>
      </c>
      <c r="E73" s="74" t="s">
        <v>5220</v>
      </c>
    </row>
    <row r="74" spans="1:5" x14ac:dyDescent="0.25">
      <c r="A74" s="57" t="str">
        <f t="shared" si="1"/>
        <v>ОГМ-ЦРМ-Станки-Ленточная пила MBS-1430DAS №1810A100003/44502/07/2/3/2-31</v>
      </c>
      <c r="B74" s="63" t="s">
        <v>5193</v>
      </c>
      <c r="C74" s="62" t="s">
        <v>5206</v>
      </c>
      <c r="D74" s="67" t="s">
        <v>2108</v>
      </c>
      <c r="E74" s="74" t="s">
        <v>5219</v>
      </c>
    </row>
    <row r="75" spans="1:5" x14ac:dyDescent="0.25">
      <c r="A75" s="57" t="str">
        <f t="shared" si="1"/>
        <v>ОГМ-ЦРМ-Станки-Пресс гидравлический WP150 №19530624</v>
      </c>
      <c r="B75" s="63" t="s">
        <v>5193</v>
      </c>
      <c r="C75" s="62" t="s">
        <v>5206</v>
      </c>
      <c r="D75" s="67" t="s">
        <v>2108</v>
      </c>
      <c r="E75" s="74" t="s">
        <v>5218</v>
      </c>
    </row>
    <row r="76" spans="1:5" x14ac:dyDescent="0.25">
      <c r="A76" s="57" t="str">
        <f t="shared" si="1"/>
        <v>ОГМ-ЦРМ-Станки-Вертикальный сверлильный станок Z5040 №2080616/44502/07/2/3/2-30</v>
      </c>
      <c r="B76" s="63" t="s">
        <v>5193</v>
      </c>
      <c r="C76" s="62" t="s">
        <v>5206</v>
      </c>
      <c r="D76" s="67" t="s">
        <v>2108</v>
      </c>
      <c r="E76" s="74" t="s">
        <v>5217</v>
      </c>
    </row>
    <row r="77" spans="1:5" x14ac:dyDescent="0.25">
      <c r="A77" s="57" t="str">
        <f t="shared" si="1"/>
        <v>ОГМ-ЦРМ-Станки-Абразивный отрезной станок по металлу JCOM-400T №50006101Т</v>
      </c>
      <c r="B77" s="63" t="s">
        <v>5193</v>
      </c>
      <c r="C77" s="62" t="s">
        <v>5206</v>
      </c>
      <c r="D77" s="67" t="s">
        <v>2108</v>
      </c>
      <c r="E77" s="74" t="s">
        <v>5216</v>
      </c>
    </row>
    <row r="78" spans="1:5" x14ac:dyDescent="0.25">
      <c r="A78" s="57" t="str">
        <f t="shared" si="1"/>
        <v>ОГМ-ЦРМ-Станки-Станок точильно-шлифовальный ТШ-335 №957</v>
      </c>
      <c r="B78" s="63" t="s">
        <v>5193</v>
      </c>
      <c r="C78" s="62" t="s">
        <v>5206</v>
      </c>
      <c r="D78" s="67" t="s">
        <v>2108</v>
      </c>
      <c r="E78" s="74" t="s">
        <v>5215</v>
      </c>
    </row>
    <row r="79" spans="1:5" x14ac:dyDescent="0.25">
      <c r="A79" s="57" t="str">
        <f t="shared" si="1"/>
        <v>ОГМ-ЦРМ-Станки-Печь электрическая КЭП 135/1250П №48</v>
      </c>
      <c r="B79" s="63" t="s">
        <v>5193</v>
      </c>
      <c r="C79" s="62" t="s">
        <v>5206</v>
      </c>
      <c r="D79" s="67" t="s">
        <v>2108</v>
      </c>
      <c r="E79" s="74" t="s">
        <v>5214</v>
      </c>
    </row>
    <row r="80" spans="1:5" x14ac:dyDescent="0.25">
      <c r="A80" s="57" t="str">
        <f t="shared" si="1"/>
        <v>ОГМ-ЦРМ-Станки-Электропечь сопротивления камерная №002832У</v>
      </c>
      <c r="B80" s="63" t="s">
        <v>5193</v>
      </c>
      <c r="C80" s="62" t="s">
        <v>5206</v>
      </c>
      <c r="D80" s="67" t="s">
        <v>2108</v>
      </c>
      <c r="E80" s="74" t="s">
        <v>5213</v>
      </c>
    </row>
    <row r="81" spans="1:5" x14ac:dyDescent="0.25">
      <c r="A81" s="57" t="str">
        <f t="shared" si="1"/>
        <v>ОГМ-ЦРМ-Станки-Отрезной станок TF5 ECO №000016</v>
      </c>
      <c r="B81" s="63" t="s">
        <v>5193</v>
      </c>
      <c r="C81" s="62" t="s">
        <v>5206</v>
      </c>
      <c r="D81" s="67" t="s">
        <v>2108</v>
      </c>
      <c r="E81" s="74" t="s">
        <v>5212</v>
      </c>
    </row>
    <row r="82" spans="1:5" x14ac:dyDescent="0.25">
      <c r="A82" s="57" t="str">
        <f t="shared" si="1"/>
        <v>ОГМ-ЦРМ-Станки-Станок предварительной установки фитинга INSERT 03 PSM №000024</v>
      </c>
      <c r="B82" s="63" t="s">
        <v>5193</v>
      </c>
      <c r="C82" s="62" t="s">
        <v>5206</v>
      </c>
      <c r="D82" s="67" t="s">
        <v>2108</v>
      </c>
      <c r="E82" s="74" t="s">
        <v>5211</v>
      </c>
    </row>
    <row r="83" spans="1:5" x14ac:dyDescent="0.25">
      <c r="A83" s="57" t="str">
        <f t="shared" si="1"/>
        <v>ОГМ-ЦРМ-Станки-Окорочное оборудование SPF6 №000095</v>
      </c>
      <c r="B83" s="63" t="s">
        <v>5193</v>
      </c>
      <c r="C83" s="62" t="s">
        <v>5206</v>
      </c>
      <c r="D83" s="67" t="s">
        <v>2108</v>
      </c>
      <c r="E83" s="74" t="s">
        <v>5210</v>
      </c>
    </row>
    <row r="84" spans="1:5" x14ac:dyDescent="0.25">
      <c r="A84" s="57" t="str">
        <f t="shared" si="1"/>
        <v>ОГМ-ЦРМ-Станки-Испытательный стенд BC1200E №000396</v>
      </c>
      <c r="B84" s="63" t="s">
        <v>5193</v>
      </c>
      <c r="C84" s="62" t="s">
        <v>5206</v>
      </c>
      <c r="D84" s="67" t="s">
        <v>2108</v>
      </c>
      <c r="E84" s="74" t="s">
        <v>5209</v>
      </c>
    </row>
    <row r="85" spans="1:5" x14ac:dyDescent="0.25">
      <c r="A85" s="57" t="str">
        <f t="shared" si="1"/>
        <v>ОГМ-ЦРМ-Станки-Опрессовочный станок Tubomatic H144 ES №000073</v>
      </c>
      <c r="B85" s="63" t="s">
        <v>5193</v>
      </c>
      <c r="C85" s="62" t="s">
        <v>5206</v>
      </c>
      <c r="D85" s="67" t="s">
        <v>2108</v>
      </c>
      <c r="E85" s="74" t="s">
        <v>5208</v>
      </c>
    </row>
    <row r="86" spans="1:5" x14ac:dyDescent="0.25">
      <c r="A86" s="57" t="str">
        <f t="shared" si="1"/>
        <v>ОГМ-ЦРМ-Станки-Стенд для испытания гидравлических цилиндров</v>
      </c>
      <c r="B86" s="63" t="s">
        <v>5193</v>
      </c>
      <c r="C86" s="62" t="s">
        <v>5206</v>
      </c>
      <c r="D86" s="67" t="s">
        <v>2108</v>
      </c>
      <c r="E86" s="74" t="s">
        <v>5207</v>
      </c>
    </row>
    <row r="87" spans="1:5" x14ac:dyDescent="0.25">
      <c r="A87" s="57" t="str">
        <f t="shared" si="1"/>
        <v>ОГМ-ЦРМ-Прочее-Прочее</v>
      </c>
      <c r="B87" s="63" t="s">
        <v>5193</v>
      </c>
      <c r="C87" s="62" t="s">
        <v>5206</v>
      </c>
      <c r="D87" s="67" t="s">
        <v>3560</v>
      </c>
      <c r="E87" s="66" t="s">
        <v>3560</v>
      </c>
    </row>
    <row r="88" spans="1:5" x14ac:dyDescent="0.25">
      <c r="A88" s="57" t="str">
        <f t="shared" si="1"/>
        <v>ОГМ-Гидравлика-АТТТ-Гидростанция ZH-1 АТТТ</v>
      </c>
      <c r="B88" s="63" t="s">
        <v>5193</v>
      </c>
      <c r="C88" s="62" t="s">
        <v>5192</v>
      </c>
      <c r="D88" s="67" t="s">
        <v>4029</v>
      </c>
      <c r="E88" s="74" t="s">
        <v>5205</v>
      </c>
    </row>
    <row r="89" spans="1:5" x14ac:dyDescent="0.25">
      <c r="A89" s="57" t="str">
        <f t="shared" si="1"/>
        <v>ОГМ-Гидравлика-АТТТ-Гидростанция ZH-2 АТТТ</v>
      </c>
      <c r="B89" s="63" t="s">
        <v>5193</v>
      </c>
      <c r="C89" s="62" t="s">
        <v>5192</v>
      </c>
      <c r="D89" s="67" t="s">
        <v>4029</v>
      </c>
      <c r="E89" s="74" t="s">
        <v>5204</v>
      </c>
    </row>
    <row r="90" spans="1:5" x14ac:dyDescent="0.25">
      <c r="A90" s="57" t="str">
        <f t="shared" si="1"/>
        <v>ОГМ-Гидравлика-АТТТ-Системы жидкой смазки АТТТ</v>
      </c>
      <c r="B90" s="63" t="s">
        <v>5193</v>
      </c>
      <c r="C90" s="62" t="s">
        <v>5192</v>
      </c>
      <c r="D90" s="67" t="s">
        <v>4029</v>
      </c>
      <c r="E90" s="74" t="s">
        <v>5203</v>
      </c>
    </row>
    <row r="91" spans="1:5" x14ac:dyDescent="0.25">
      <c r="A91" s="57" t="str">
        <f t="shared" si="1"/>
        <v>ОГМ-Гидравлика-РСХП-Гидростанция TH-1  РСХП</v>
      </c>
      <c r="B91" s="63" t="s">
        <v>5193</v>
      </c>
      <c r="C91" s="62" t="s">
        <v>5192</v>
      </c>
      <c r="D91" s="67" t="s">
        <v>3988</v>
      </c>
      <c r="E91" s="74" t="s">
        <v>5202</v>
      </c>
    </row>
    <row r="92" spans="1:5" x14ac:dyDescent="0.25">
      <c r="A92" s="57" t="str">
        <f t="shared" si="1"/>
        <v>ОГМ-Гидравлика-РСХП-Гидростанция TH-2  РСХП</v>
      </c>
      <c r="B92" s="63" t="s">
        <v>5193</v>
      </c>
      <c r="C92" s="62" t="s">
        <v>5192</v>
      </c>
      <c r="D92" s="67" t="s">
        <v>3988</v>
      </c>
      <c r="E92" s="74" t="s">
        <v>5201</v>
      </c>
    </row>
    <row r="93" spans="1:5" x14ac:dyDescent="0.25">
      <c r="A93" s="57" t="str">
        <f t="shared" si="1"/>
        <v>ОГМ-Гидравлика-РСХП-Станция жидкой смазки TL-1 РСХП</v>
      </c>
      <c r="B93" s="63" t="s">
        <v>5193</v>
      </c>
      <c r="C93" s="62" t="s">
        <v>5192</v>
      </c>
      <c r="D93" s="67" t="s">
        <v>3988</v>
      </c>
      <c r="E93" s="74" t="s">
        <v>5200</v>
      </c>
    </row>
    <row r="94" spans="1:5" x14ac:dyDescent="0.25">
      <c r="A94" s="57" t="str">
        <f t="shared" si="1"/>
        <v>ОГМ-Гидравлика-АНГЦ-Гидростанция ZH-1 АНГЦ</v>
      </c>
      <c r="B94" s="63" t="s">
        <v>5193</v>
      </c>
      <c r="C94" s="62" t="s">
        <v>5192</v>
      </c>
      <c r="D94" s="67" t="s">
        <v>3875</v>
      </c>
      <c r="E94" s="74" t="s">
        <v>5199</v>
      </c>
    </row>
    <row r="95" spans="1:5" x14ac:dyDescent="0.25">
      <c r="A95" s="57" t="str">
        <f t="shared" si="1"/>
        <v>ОГМ-Гидравлика-АНГЦ-Гидростанция ZH-2 АНГЦ</v>
      </c>
      <c r="B95" s="63" t="s">
        <v>5193</v>
      </c>
      <c r="C95" s="62" t="s">
        <v>5192</v>
      </c>
      <c r="D95" s="67" t="s">
        <v>3875</v>
      </c>
      <c r="E95" s="74" t="s">
        <v>5198</v>
      </c>
    </row>
    <row r="96" spans="1:5" x14ac:dyDescent="0.25">
      <c r="A96" s="57" t="str">
        <f t="shared" si="1"/>
        <v>ОГМ-Гидравлика-АНГЦ-Гидростанция ZH-3 АНГЦ</v>
      </c>
      <c r="B96" s="63" t="s">
        <v>5193</v>
      </c>
      <c r="C96" s="62" t="s">
        <v>5192</v>
      </c>
      <c r="D96" s="67" t="s">
        <v>3875</v>
      </c>
      <c r="E96" s="74" t="s">
        <v>5197</v>
      </c>
    </row>
    <row r="97" spans="1:8" x14ac:dyDescent="0.25">
      <c r="A97" s="57" t="str">
        <f t="shared" si="1"/>
        <v>ОГМ-Гидравлика-АНГЦ-Системы жидкой смазки АНГЦ</v>
      </c>
      <c r="B97" s="63" t="s">
        <v>5193</v>
      </c>
      <c r="C97" s="62" t="s">
        <v>5192</v>
      </c>
      <c r="D97" s="67" t="s">
        <v>3875</v>
      </c>
      <c r="E97" s="74" t="s">
        <v>5196</v>
      </c>
    </row>
    <row r="98" spans="1:8" x14ac:dyDescent="0.25">
      <c r="A98" s="57" t="str">
        <f t="shared" si="1"/>
        <v>ОГМ-Гидравлика-АПП-Гидростанция ZH-1 АПП</v>
      </c>
      <c r="B98" s="63" t="s">
        <v>5193</v>
      </c>
      <c r="C98" s="62" t="s">
        <v>5192</v>
      </c>
      <c r="D98" s="67" t="s">
        <v>3727</v>
      </c>
      <c r="E98" s="74" t="s">
        <v>5195</v>
      </c>
    </row>
    <row r="99" spans="1:8" x14ac:dyDescent="0.25">
      <c r="A99" s="57" t="str">
        <f t="shared" si="1"/>
        <v>ОГМ-Гидравлика-АПП-Системы жидкой смазки АПП</v>
      </c>
      <c r="B99" s="63" t="s">
        <v>5193</v>
      </c>
      <c r="C99" s="62" t="s">
        <v>5192</v>
      </c>
      <c r="D99" s="67" t="s">
        <v>3727</v>
      </c>
      <c r="E99" s="74" t="s">
        <v>5194</v>
      </c>
    </row>
    <row r="100" spans="1:8" x14ac:dyDescent="0.25">
      <c r="A100" s="57" t="str">
        <f t="shared" si="1"/>
        <v>ОГМ-Гидравлика-прочее-Прочее</v>
      </c>
      <c r="B100" s="63" t="s">
        <v>5193</v>
      </c>
      <c r="C100" s="62" t="s">
        <v>5192</v>
      </c>
      <c r="D100" s="67" t="s">
        <v>4160</v>
      </c>
      <c r="E100" s="66" t="s">
        <v>3560</v>
      </c>
    </row>
    <row r="101" spans="1:8" ht="30" x14ac:dyDescent="0.25">
      <c r="A101" s="57" t="str">
        <f t="shared" si="1"/>
        <v xml:space="preserve">ОПР-ОПР-Здание листопрокатного цеха №10003-07/1-01 -Здание листопрокатного цеха №10003-07/1-01 </v>
      </c>
      <c r="B101" s="63" t="s">
        <v>5159</v>
      </c>
      <c r="C101" s="62" t="s">
        <v>5159</v>
      </c>
      <c r="D101" s="67" t="s">
        <v>5191</v>
      </c>
      <c r="E101" s="74" t="s">
        <v>5191</v>
      </c>
    </row>
    <row r="102" spans="1:8" x14ac:dyDescent="0.25">
      <c r="A102" s="57" t="str">
        <f t="shared" si="1"/>
        <v>ОПР-ОПР-Здание листопрокатного цеха- участок АТТТ №10003-07/1/5-01</v>
      </c>
      <c r="B102" s="63" t="s">
        <v>5159</v>
      </c>
      <c r="C102" s="62" t="s">
        <v>5159</v>
      </c>
      <c r="D102" s="67" t="s">
        <v>5186</v>
      </c>
      <c r="E102" s="74" t="s">
        <v>5190</v>
      </c>
    </row>
    <row r="103" spans="1:8" x14ac:dyDescent="0.25">
      <c r="A103" s="57" t="str">
        <f t="shared" si="1"/>
        <v xml:space="preserve">ОПР-ОПР-Здание листопрокатного цеха- участок РСХП №10003-07/1/6-01 </v>
      </c>
      <c r="B103" s="63" t="s">
        <v>5159</v>
      </c>
      <c r="C103" s="62" t="s">
        <v>5159</v>
      </c>
      <c r="D103" s="67" t="s">
        <v>5186</v>
      </c>
      <c r="E103" s="74" t="s">
        <v>5189</v>
      </c>
    </row>
    <row r="104" spans="1:8" x14ac:dyDescent="0.25">
      <c r="A104" s="57" t="str">
        <f t="shared" si="1"/>
        <v xml:space="preserve">ОПР-ОПР-Здание листопрокатного цеха- участок АНГЦ №10003-07/1/7-01 </v>
      </c>
      <c r="B104" s="63" t="s">
        <v>5159</v>
      </c>
      <c r="C104" s="62" t="s">
        <v>5159</v>
      </c>
      <c r="D104" s="67" t="s">
        <v>5186</v>
      </c>
      <c r="E104" s="74" t="s">
        <v>5188</v>
      </c>
    </row>
    <row r="105" spans="1:8" x14ac:dyDescent="0.25">
      <c r="A105" s="57" t="str">
        <f t="shared" si="1"/>
        <v xml:space="preserve">ОПР-ОПР-Здание листопрокатного цеха- участок АПП №10003-07/1/8-01 </v>
      </c>
      <c r="B105" s="63" t="s">
        <v>5159</v>
      </c>
      <c r="C105" s="62" t="s">
        <v>5159</v>
      </c>
      <c r="D105" s="67" t="s">
        <v>5186</v>
      </c>
      <c r="E105" s="74" t="s">
        <v>5187</v>
      </c>
    </row>
    <row r="106" spans="1:8" x14ac:dyDescent="0.25">
      <c r="A106" s="57" t="str">
        <f t="shared" si="1"/>
        <v>ОПР-ОПР-Здание листопрокатного цеха- Пристроенные помещения №10003-07/1-02</v>
      </c>
      <c r="B106" s="63" t="s">
        <v>5159</v>
      </c>
      <c r="C106" s="62" t="s">
        <v>5159</v>
      </c>
      <c r="D106" s="67" t="s">
        <v>5186</v>
      </c>
      <c r="E106" s="74" t="s">
        <v>5185</v>
      </c>
    </row>
    <row r="107" spans="1:8" ht="30" x14ac:dyDescent="0.25">
      <c r="A107" s="57" t="str">
        <f t="shared" si="1"/>
        <v>ОПР-ОПР-Здание административно-бытового корпуса лпц (АБК ЛПЦ) №10003-02/1/3-01 -Прочее</v>
      </c>
      <c r="B107" s="63" t="s">
        <v>5159</v>
      </c>
      <c r="C107" s="62" t="s">
        <v>5159</v>
      </c>
      <c r="D107" s="67" t="s">
        <v>5184</v>
      </c>
      <c r="E107" s="74" t="s">
        <v>3560</v>
      </c>
      <c r="H107" s="52" t="b">
        <f t="shared" ref="H107:H131" si="2">E107=D107</f>
        <v>0</v>
      </c>
    </row>
    <row r="108" spans="1:8" x14ac:dyDescent="0.25">
      <c r="A108" s="57" t="str">
        <f t="shared" si="1"/>
        <v>ОПР-ОПР-Здание центральной заводской лаборатории (ЦЗЛ) №10003-08/2-01 -Прочее</v>
      </c>
      <c r="B108" s="63" t="s">
        <v>5159</v>
      </c>
      <c r="C108" s="62" t="s">
        <v>5159</v>
      </c>
      <c r="D108" s="67" t="s">
        <v>5183</v>
      </c>
      <c r="E108" s="74" t="s">
        <v>3560</v>
      </c>
      <c r="H108" s="52" t="b">
        <f t="shared" si="2"/>
        <v>0</v>
      </c>
    </row>
    <row r="109" spans="1:8" x14ac:dyDescent="0.25">
      <c r="A109" s="57" t="str">
        <f t="shared" si="1"/>
        <v>ОПР-ОПР-Здание установки регенерации кислоты (УРК) №07/1/3-1 -Прочее</v>
      </c>
      <c r="B109" s="63" t="s">
        <v>5159</v>
      </c>
      <c r="C109" s="62" t="s">
        <v>5159</v>
      </c>
      <c r="D109" s="67" t="s">
        <v>5182</v>
      </c>
      <c r="E109" s="74" t="s">
        <v>3560</v>
      </c>
      <c r="H109" s="52" t="b">
        <f t="shared" si="2"/>
        <v>0</v>
      </c>
    </row>
    <row r="110" spans="1:8" x14ac:dyDescent="0.25">
      <c r="A110" s="57" t="str">
        <f t="shared" si="1"/>
        <v>ОПР-ОПР-Здание центральной ремонтной мастерской (ЦРМ) №06/1/4/1-01 -Прочее</v>
      </c>
      <c r="B110" s="63" t="s">
        <v>5159</v>
      </c>
      <c r="C110" s="62" t="s">
        <v>5159</v>
      </c>
      <c r="D110" s="67" t="s">
        <v>5181</v>
      </c>
      <c r="E110" s="74" t="s">
        <v>3560</v>
      </c>
      <c r="H110" s="52" t="b">
        <f t="shared" si="2"/>
        <v>0</v>
      </c>
    </row>
    <row r="111" spans="1:8" x14ac:dyDescent="0.25">
      <c r="A111" s="57" t="str">
        <f t="shared" si="1"/>
        <v>ОПР-ОПР-Здание административно-бытового корпуса ЦРМ (АБК ЦРМ) №06/1/4/1-02-Прочее</v>
      </c>
      <c r="B111" s="63" t="s">
        <v>5159</v>
      </c>
      <c r="C111" s="62" t="s">
        <v>5159</v>
      </c>
      <c r="D111" s="67" t="s">
        <v>5180</v>
      </c>
      <c r="E111" s="74" t="s">
        <v>3560</v>
      </c>
      <c r="H111" s="52" t="b">
        <f t="shared" si="2"/>
        <v>0</v>
      </c>
    </row>
    <row r="112" spans="1:8" x14ac:dyDescent="0.25">
      <c r="A112" s="57" t="str">
        <f t="shared" si="1"/>
        <v>ОПР-ОПР-Здание центральной проходной №02/1/3-02 -Прочее</v>
      </c>
      <c r="B112" s="63" t="s">
        <v>5159</v>
      </c>
      <c r="C112" s="62" t="s">
        <v>5159</v>
      </c>
      <c r="D112" s="67" t="s">
        <v>5179</v>
      </c>
      <c r="E112" s="74" t="s">
        <v>3560</v>
      </c>
      <c r="H112" s="52" t="b">
        <f t="shared" si="2"/>
        <v>0</v>
      </c>
    </row>
    <row r="113" spans="1:8" x14ac:dyDescent="0.25">
      <c r="A113" s="57" t="str">
        <f t="shared" si="1"/>
        <v>ОПР-ОПР-Здание установкиа водоподготовки №06/1/5/3-01-Прочее</v>
      </c>
      <c r="B113" s="63" t="s">
        <v>5159</v>
      </c>
      <c r="C113" s="62" t="s">
        <v>5159</v>
      </c>
      <c r="D113" s="67" t="s">
        <v>5178</v>
      </c>
      <c r="E113" s="74" t="s">
        <v>3560</v>
      </c>
      <c r="H113" s="52" t="b">
        <f t="shared" si="2"/>
        <v>0</v>
      </c>
    </row>
    <row r="114" spans="1:8" ht="30" x14ac:dyDescent="0.25">
      <c r="A114" s="57" t="str">
        <f t="shared" si="1"/>
        <v>ОПР-ОПР-Здание градирни оборотного цикла с резервуаром и насосной станции оборотного водоснабжения №06/1/5/3-02-Прочее</v>
      </c>
      <c r="B114" s="63" t="s">
        <v>5159</v>
      </c>
      <c r="C114" s="62" t="s">
        <v>5159</v>
      </c>
      <c r="D114" s="67" t="s">
        <v>5177</v>
      </c>
      <c r="E114" s="74" t="s">
        <v>3560</v>
      </c>
      <c r="H114" s="52" t="b">
        <f t="shared" si="2"/>
        <v>0</v>
      </c>
    </row>
    <row r="115" spans="1:8" ht="30" x14ac:dyDescent="0.25">
      <c r="A115" s="57" t="str">
        <f t="shared" si="1"/>
        <v>ОПР-ОПР-Сооружение резервуаров производственно-противопожарного запаса воды №06/1/5/3-03 -Прочее</v>
      </c>
      <c r="B115" s="63" t="s">
        <v>5159</v>
      </c>
      <c r="C115" s="62" t="s">
        <v>5159</v>
      </c>
      <c r="D115" s="67" t="s">
        <v>5176</v>
      </c>
      <c r="E115" s="74" t="s">
        <v>3560</v>
      </c>
      <c r="H115" s="52" t="b">
        <f t="shared" si="2"/>
        <v>0</v>
      </c>
    </row>
    <row r="116" spans="1:8" ht="30" x14ac:dyDescent="0.25">
      <c r="A116" s="57" t="str">
        <f t="shared" si="1"/>
        <v>ОПР-ОПР-Сооружение насосной станции производственно-противопожарного водоснабжения №06/1/5/3-04-Прочее</v>
      </c>
      <c r="B116" s="63" t="s">
        <v>5159</v>
      </c>
      <c r="C116" s="62" t="s">
        <v>5159</v>
      </c>
      <c r="D116" s="67" t="s">
        <v>5175</v>
      </c>
      <c r="E116" s="74" t="s">
        <v>3560</v>
      </c>
      <c r="H116" s="52" t="b">
        <f t="shared" si="2"/>
        <v>0</v>
      </c>
    </row>
    <row r="117" spans="1:8" ht="30" x14ac:dyDescent="0.25">
      <c r="A117" s="57" t="str">
        <f t="shared" si="1"/>
        <v>ОПР-ОПР-Сооружение склада временного хранения отходов установки водоподготовки №06/1/5/3-05 -Прочее</v>
      </c>
      <c r="B117" s="63" t="s">
        <v>5159</v>
      </c>
      <c r="C117" s="62" t="s">
        <v>5159</v>
      </c>
      <c r="D117" s="67" t="s">
        <v>5174</v>
      </c>
      <c r="E117" s="74" t="s">
        <v>3560</v>
      </c>
      <c r="H117" s="52" t="b">
        <f t="shared" si="2"/>
        <v>0</v>
      </c>
    </row>
    <row r="118" spans="1:8" x14ac:dyDescent="0.25">
      <c r="A118" s="57" t="str">
        <f t="shared" si="1"/>
        <v>ОПР-ОПР-Сооружение склада горячекатаных рулонов №05/7-1-Прочее</v>
      </c>
      <c r="B118" s="63" t="s">
        <v>5159</v>
      </c>
      <c r="C118" s="62" t="s">
        <v>5159</v>
      </c>
      <c r="D118" s="67" t="s">
        <v>5173</v>
      </c>
      <c r="E118" s="74" t="s">
        <v>3560</v>
      </c>
      <c r="H118" s="52" t="b">
        <f t="shared" si="2"/>
        <v>0</v>
      </c>
    </row>
    <row r="119" spans="1:8" x14ac:dyDescent="0.25">
      <c r="A119" s="57" t="str">
        <f t="shared" si="1"/>
        <v>ОПР-ОПР-Здание общезаводского склада №10004-061-01-Прочее</v>
      </c>
      <c r="B119" s="63" t="s">
        <v>5159</v>
      </c>
      <c r="C119" s="62" t="s">
        <v>5159</v>
      </c>
      <c r="D119" s="67" t="s">
        <v>5172</v>
      </c>
      <c r="E119" s="74" t="s">
        <v>3560</v>
      </c>
      <c r="H119" s="52" t="b">
        <f t="shared" si="2"/>
        <v>0</v>
      </c>
    </row>
    <row r="120" spans="1:8" ht="30" x14ac:dyDescent="0.25">
      <c r="A120" s="57" t="str">
        <f t="shared" si="1"/>
        <v>ОПР-ОПР-Здание компрессорной станции сжатого воздуха и азотной станции №10001-06/1/5-1-Прочее</v>
      </c>
      <c r="B120" s="63" t="s">
        <v>5159</v>
      </c>
      <c r="C120" s="62" t="s">
        <v>5159</v>
      </c>
      <c r="D120" s="67" t="s">
        <v>5171</v>
      </c>
      <c r="E120" s="74" t="s">
        <v>3560</v>
      </c>
      <c r="H120" s="52" t="b">
        <f t="shared" si="2"/>
        <v>0</v>
      </c>
    </row>
    <row r="121" spans="1:8" x14ac:dyDescent="0.25">
      <c r="A121" s="57" t="str">
        <f t="shared" si="1"/>
        <v>ОПР-ОПР-Сооружение водородной станции №6/1/5-2-Прочее</v>
      </c>
      <c r="B121" s="63" t="s">
        <v>5159</v>
      </c>
      <c r="C121" s="62" t="s">
        <v>5159</v>
      </c>
      <c r="D121" s="67" t="s">
        <v>5170</v>
      </c>
      <c r="E121" s="74" t="s">
        <v>3560</v>
      </c>
      <c r="H121" s="52" t="b">
        <f t="shared" si="2"/>
        <v>0</v>
      </c>
    </row>
    <row r="122" spans="1:8" x14ac:dyDescent="0.25">
      <c r="A122" s="57" t="str">
        <f t="shared" si="1"/>
        <v>ОПР-ОПР-Здание парогенераторной №6/1/5-3-Прочее</v>
      </c>
      <c r="B122" s="63" t="s">
        <v>5159</v>
      </c>
      <c r="C122" s="62" t="s">
        <v>5159</v>
      </c>
      <c r="D122" s="67" t="s">
        <v>5169</v>
      </c>
      <c r="E122" s="74" t="s">
        <v>3560</v>
      </c>
      <c r="H122" s="52" t="b">
        <f t="shared" si="2"/>
        <v>0</v>
      </c>
    </row>
    <row r="123" spans="1:8" x14ac:dyDescent="0.25">
      <c r="A123" s="57" t="str">
        <f t="shared" si="1"/>
        <v>ОПР-ОПР-Сооружение автомобильных весов №05/1/3-1 -Прочее</v>
      </c>
      <c r="B123" s="63" t="s">
        <v>5159</v>
      </c>
      <c r="C123" s="62" t="s">
        <v>5159</v>
      </c>
      <c r="D123" s="67" t="s">
        <v>5168</v>
      </c>
      <c r="E123" s="74" t="s">
        <v>3560</v>
      </c>
      <c r="H123" s="52" t="b">
        <f t="shared" si="2"/>
        <v>0</v>
      </c>
    </row>
    <row r="124" spans="1:8" x14ac:dyDescent="0.25">
      <c r="A124" s="57" t="str">
        <f t="shared" si="1"/>
        <v>ОПР-ОПР-Сооружение железнодорожных весов №05/1/3-2-Прочее</v>
      </c>
      <c r="B124" s="63" t="s">
        <v>5159</v>
      </c>
      <c r="C124" s="62" t="s">
        <v>5159</v>
      </c>
      <c r="D124" s="67" t="s">
        <v>5167</v>
      </c>
      <c r="E124" s="74" t="s">
        <v>3560</v>
      </c>
      <c r="H124" s="52" t="b">
        <f t="shared" si="2"/>
        <v>0</v>
      </c>
    </row>
    <row r="125" spans="1:8" x14ac:dyDescent="0.25">
      <c r="A125" s="57" t="str">
        <f t="shared" si="1"/>
        <v>ОПР-ОПР-Здание офиса сопровождения продаж №10004-05/6-1 -Прочее</v>
      </c>
      <c r="B125" s="63" t="s">
        <v>5159</v>
      </c>
      <c r="C125" s="62" t="s">
        <v>5159</v>
      </c>
      <c r="D125" s="67" t="s">
        <v>5166</v>
      </c>
      <c r="E125" s="74" t="s">
        <v>3560</v>
      </c>
      <c r="H125" s="52" t="b">
        <f t="shared" si="2"/>
        <v>0</v>
      </c>
    </row>
    <row r="126" spans="1:8" x14ac:dyDescent="0.25">
      <c r="A126" s="57" t="str">
        <f t="shared" si="1"/>
        <v>ОПР-ОПР-Здание гаража №10001-06/1/3-1 -Прочее</v>
      </c>
      <c r="B126" s="63" t="s">
        <v>5159</v>
      </c>
      <c r="C126" s="62" t="s">
        <v>5159</v>
      </c>
      <c r="D126" s="67" t="s">
        <v>5165</v>
      </c>
      <c r="E126" s="74" t="s">
        <v>3560</v>
      </c>
      <c r="H126" s="52" t="b">
        <f t="shared" si="2"/>
        <v>0</v>
      </c>
    </row>
    <row r="127" spans="1:8" x14ac:dyDescent="0.25">
      <c r="A127" s="57" t="str">
        <f t="shared" si="1"/>
        <v>ОПР-ОПР-Сооружение участка переработки и хранения лома №05/3-1-Прочее</v>
      </c>
      <c r="B127" s="63" t="s">
        <v>5159</v>
      </c>
      <c r="C127" s="62" t="s">
        <v>5159</v>
      </c>
      <c r="D127" s="67" t="s">
        <v>5164</v>
      </c>
      <c r="E127" s="74" t="s">
        <v>3560</v>
      </c>
      <c r="H127" s="52" t="b">
        <f t="shared" si="2"/>
        <v>0</v>
      </c>
    </row>
    <row r="128" spans="1:8" x14ac:dyDescent="0.25">
      <c r="A128" s="57" t="str">
        <f t="shared" si="1"/>
        <v>ОПР-ОПР-Сооружение автомобильной дороги №02/1/3-04 -Прочее</v>
      </c>
      <c r="B128" s="63" t="s">
        <v>5159</v>
      </c>
      <c r="C128" s="62" t="s">
        <v>5159</v>
      </c>
      <c r="D128" s="67" t="s">
        <v>5163</v>
      </c>
      <c r="E128" s="74" t="s">
        <v>3560</v>
      </c>
      <c r="H128" s="52" t="b">
        <f t="shared" si="2"/>
        <v>0</v>
      </c>
    </row>
    <row r="129" spans="1:8" x14ac:dyDescent="0.25">
      <c r="A129" s="57" t="str">
        <f t="shared" si="1"/>
        <v>ОПР-ОПР-Сооружение ограждения завода №02/1/3-05-Прочее</v>
      </c>
      <c r="B129" s="63" t="s">
        <v>5159</v>
      </c>
      <c r="C129" s="62" t="s">
        <v>5159</v>
      </c>
      <c r="D129" s="67" t="s">
        <v>5162</v>
      </c>
      <c r="E129" s="74" t="s">
        <v>3560</v>
      </c>
      <c r="H129" s="52" t="b">
        <f t="shared" si="2"/>
        <v>0</v>
      </c>
    </row>
    <row r="130" spans="1:8" ht="60" x14ac:dyDescent="0.25">
      <c r="A130" s="57"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3" t="s">
        <v>5159</v>
      </c>
      <c r="C130" s="62" t="s">
        <v>5159</v>
      </c>
      <c r="D130" s="80" t="s">
        <v>5161</v>
      </c>
      <c r="E130" s="74" t="s">
        <v>3560</v>
      </c>
      <c r="H130" s="52" t="b">
        <f t="shared" si="2"/>
        <v>0</v>
      </c>
    </row>
    <row r="131" spans="1:8" ht="30" x14ac:dyDescent="0.25">
      <c r="A131" s="57" t="str">
        <f t="shared" si="3"/>
        <v>ОПР-ОПР-Здание поста ЭЦ (здание электрической централизации железнодорожных путей ТМЗ) №10001-05/1/3/2-2-Прочее</v>
      </c>
      <c r="B131" s="63" t="s">
        <v>5159</v>
      </c>
      <c r="C131" s="62" t="s">
        <v>5159</v>
      </c>
      <c r="D131" s="67" t="s">
        <v>5160</v>
      </c>
      <c r="E131" s="74" t="s">
        <v>3560</v>
      </c>
      <c r="H131" s="52" t="b">
        <f t="shared" si="2"/>
        <v>0</v>
      </c>
    </row>
    <row r="132" spans="1:8" x14ac:dyDescent="0.25">
      <c r="A132" s="57" t="str">
        <f t="shared" si="3"/>
        <v>ОПР-ОПР-прочее-Прочее</v>
      </c>
      <c r="B132" s="63" t="s">
        <v>5159</v>
      </c>
      <c r="C132" s="62" t="s">
        <v>5159</v>
      </c>
      <c r="D132" s="67" t="s">
        <v>4160</v>
      </c>
      <c r="E132" s="66" t="s">
        <v>3560</v>
      </c>
    </row>
    <row r="133" spans="1:8" x14ac:dyDescent="0.25">
      <c r="A133" s="57" t="str">
        <f t="shared" si="3"/>
        <v>ОГЭ-УВП-Вспомогательные системы-Аварийный дизель-генератор</v>
      </c>
      <c r="B133" s="63" t="s">
        <v>4162</v>
      </c>
      <c r="C133" s="62" t="s">
        <v>5081</v>
      </c>
      <c r="D133" s="67" t="s">
        <v>5158</v>
      </c>
      <c r="E133" s="74" t="s">
        <v>5157</v>
      </c>
    </row>
    <row r="134" spans="1:8" x14ac:dyDescent="0.25">
      <c r="A134" s="57" t="str">
        <f t="shared" si="3"/>
        <v xml:space="preserve">ОГЭ-УВП-Насосная станция-Насос </v>
      </c>
      <c r="B134" s="63" t="s">
        <v>4162</v>
      </c>
      <c r="C134" s="62" t="s">
        <v>5081</v>
      </c>
      <c r="D134" s="67" t="s">
        <v>5123</v>
      </c>
      <c r="E134" s="74" t="s">
        <v>5156</v>
      </c>
    </row>
    <row r="135" spans="1:8" x14ac:dyDescent="0.25">
      <c r="A135" s="57" t="str">
        <f t="shared" si="3"/>
        <v>ОГЭ-УВП-Дозирующая станция-Оборудование для бетонной градирни</v>
      </c>
      <c r="B135" s="63" t="s">
        <v>4162</v>
      </c>
      <c r="C135" s="62" t="s">
        <v>5081</v>
      </c>
      <c r="D135" s="67" t="s">
        <v>5125</v>
      </c>
      <c r="E135" s="74" t="s">
        <v>5155</v>
      </c>
    </row>
    <row r="136" spans="1:8" x14ac:dyDescent="0.25">
      <c r="A136" s="57" t="str">
        <f t="shared" si="3"/>
        <v>ОГЭ-УВП-Дозирующая станция-Аварийный резервуар</v>
      </c>
      <c r="B136" s="63" t="s">
        <v>4162</v>
      </c>
      <c r="C136" s="62" t="s">
        <v>5081</v>
      </c>
      <c r="D136" s="67" t="s">
        <v>5125</v>
      </c>
      <c r="E136" s="74" t="s">
        <v>5154</v>
      </c>
    </row>
    <row r="137" spans="1:8" x14ac:dyDescent="0.25">
      <c r="A137" s="57" t="str">
        <f t="shared" si="3"/>
        <v>ОГЭ-УВП-Насосная станция-Мешалка</v>
      </c>
      <c r="B137" s="63" t="s">
        <v>4162</v>
      </c>
      <c r="C137" s="62" t="s">
        <v>5081</v>
      </c>
      <c r="D137" s="67" t="s">
        <v>5123</v>
      </c>
      <c r="E137" s="74" t="s">
        <v>5115</v>
      </c>
    </row>
    <row r="138" spans="1:8" x14ac:dyDescent="0.25">
      <c r="A138" s="57" t="str">
        <f t="shared" si="3"/>
        <v>ОГЭ-УВП-Дозирующая установка-Насос дозатор</v>
      </c>
      <c r="B138" s="63" t="s">
        <v>4162</v>
      </c>
      <c r="C138" s="62" t="s">
        <v>5081</v>
      </c>
      <c r="D138" s="67" t="s">
        <v>5153</v>
      </c>
      <c r="E138" s="74" t="s">
        <v>5126</v>
      </c>
    </row>
    <row r="139" spans="1:8" x14ac:dyDescent="0.25">
      <c r="A139" s="57" t="str">
        <f t="shared" si="3"/>
        <v>ОГЭ-УВП-Дозирующая установка-IBC резервуар</v>
      </c>
      <c r="B139" s="63" t="s">
        <v>4162</v>
      </c>
      <c r="C139" s="62" t="s">
        <v>5081</v>
      </c>
      <c r="D139" s="67" t="s">
        <v>5153</v>
      </c>
      <c r="E139" s="74" t="s">
        <v>5101</v>
      </c>
    </row>
    <row r="140" spans="1:8" x14ac:dyDescent="0.25">
      <c r="A140" s="57" t="str">
        <f t="shared" si="3"/>
        <v>ОГЭ-УВП-Дозирующая установка-Дозирующая установка полиэлектролита</v>
      </c>
      <c r="B140" s="63" t="s">
        <v>4162</v>
      </c>
      <c r="C140" s="62" t="s">
        <v>5081</v>
      </c>
      <c r="D140" s="67" t="s">
        <v>5153</v>
      </c>
      <c r="E140" s="74" t="s">
        <v>5114</v>
      </c>
    </row>
    <row r="141" spans="1:8" x14ac:dyDescent="0.25">
      <c r="A141" s="57" t="str">
        <f t="shared" si="3"/>
        <v>ОГЭ-УВП-Дозирующая установка-Маслоотделитель</v>
      </c>
      <c r="B141" s="63" t="s">
        <v>4162</v>
      </c>
      <c r="C141" s="62" t="s">
        <v>5081</v>
      </c>
      <c r="D141" s="67" t="s">
        <v>5153</v>
      </c>
      <c r="E141" s="74" t="s">
        <v>5152</v>
      </c>
    </row>
    <row r="142" spans="1:8" x14ac:dyDescent="0.25">
      <c r="A142" s="57" t="str">
        <f t="shared" si="3"/>
        <v>ОГЭ-УВП-Оборудование для флотационной установки-Бетонный корпус</v>
      </c>
      <c r="B142" s="63" t="s">
        <v>4162</v>
      </c>
      <c r="C142" s="62" t="s">
        <v>5081</v>
      </c>
      <c r="D142" s="67" t="s">
        <v>5149</v>
      </c>
      <c r="E142" s="74" t="s">
        <v>5142</v>
      </c>
    </row>
    <row r="143" spans="1:8" x14ac:dyDescent="0.25">
      <c r="A143" s="57" t="str">
        <f t="shared" si="3"/>
        <v>ОГЭ-УВП-Оборудование для флотационной установки-Насосная станция</v>
      </c>
      <c r="B143" s="63" t="s">
        <v>4162</v>
      </c>
      <c r="C143" s="62" t="s">
        <v>5081</v>
      </c>
      <c r="D143" s="67" t="s">
        <v>5149</v>
      </c>
      <c r="E143" s="74" t="s">
        <v>5123</v>
      </c>
    </row>
    <row r="144" spans="1:8" x14ac:dyDescent="0.25">
      <c r="A144" s="57" t="str">
        <f t="shared" si="3"/>
        <v>ОГЭ-УВП-Оборудование для флотационной установки-Сосуд под давлением</v>
      </c>
      <c r="B144" s="63" t="s">
        <v>4162</v>
      </c>
      <c r="C144" s="62" t="s">
        <v>5081</v>
      </c>
      <c r="D144" s="67" t="s">
        <v>5149</v>
      </c>
      <c r="E144" s="74" t="s">
        <v>5151</v>
      </c>
    </row>
    <row r="145" spans="1:5" x14ac:dyDescent="0.25">
      <c r="A145" s="57" t="str">
        <f t="shared" si="3"/>
        <v>ОГЭ-УВП-Оборудование для флотационной установки-Бетонный реактор</v>
      </c>
      <c r="B145" s="63" t="s">
        <v>4162</v>
      </c>
      <c r="C145" s="62" t="s">
        <v>5081</v>
      </c>
      <c r="D145" s="67" t="s">
        <v>5149</v>
      </c>
      <c r="E145" s="74" t="s">
        <v>5150</v>
      </c>
    </row>
    <row r="146" spans="1:5" x14ac:dyDescent="0.25">
      <c r="A146" s="57" t="str">
        <f t="shared" si="3"/>
        <v>ОГЭ-УВП-Оборудование для флотационной установки-Реактор для химической обработки</v>
      </c>
      <c r="B146" s="63" t="s">
        <v>4162</v>
      </c>
      <c r="C146" s="62" t="s">
        <v>5081</v>
      </c>
      <c r="D146" s="67" t="s">
        <v>5149</v>
      </c>
      <c r="E146" s="74" t="s">
        <v>5148</v>
      </c>
    </row>
    <row r="147" spans="1:5" x14ac:dyDescent="0.25">
      <c r="A147" s="57" t="str">
        <f t="shared" si="3"/>
        <v>ОГЭ-УВП-Хранение химических веществ -Резервуар для хранения химических веществ</v>
      </c>
      <c r="B147" s="63" t="s">
        <v>4162</v>
      </c>
      <c r="C147" s="62" t="s">
        <v>5081</v>
      </c>
      <c r="D147" s="67" t="s">
        <v>5144</v>
      </c>
      <c r="E147" s="74" t="s">
        <v>5128</v>
      </c>
    </row>
    <row r="148" spans="1:5" x14ac:dyDescent="0.25">
      <c r="A148" s="57" t="str">
        <f t="shared" si="3"/>
        <v>ОГЭ-УВП-Хранение химических веществ -Насос для загрузки химических веществ</v>
      </c>
      <c r="B148" s="63" t="s">
        <v>4162</v>
      </c>
      <c r="C148" s="62" t="s">
        <v>5081</v>
      </c>
      <c r="D148" s="67" t="s">
        <v>5144</v>
      </c>
      <c r="E148" s="74" t="s">
        <v>5127</v>
      </c>
    </row>
    <row r="149" spans="1:5" x14ac:dyDescent="0.25">
      <c r="A149" s="57" t="str">
        <f t="shared" si="3"/>
        <v>ОГЭ-УВП-Хранение химических веществ -Дозирующий насос</v>
      </c>
      <c r="B149" s="63" t="s">
        <v>4162</v>
      </c>
      <c r="C149" s="62" t="s">
        <v>5081</v>
      </c>
      <c r="D149" s="67" t="s">
        <v>5144</v>
      </c>
      <c r="E149" s="74" t="s">
        <v>5120</v>
      </c>
    </row>
    <row r="150" spans="1:5" ht="30" x14ac:dyDescent="0.25">
      <c r="A150" s="57" t="str">
        <f t="shared" si="3"/>
        <v>ОГЭ-УВП-Хранение химических веществ -Сборный резервуар отходов (стоки системы мокрой прокатки)</v>
      </c>
      <c r="B150" s="63" t="s">
        <v>4162</v>
      </c>
      <c r="C150" s="62" t="s">
        <v>5081</v>
      </c>
      <c r="D150" s="67" t="s">
        <v>5144</v>
      </c>
      <c r="E150" s="74" t="s">
        <v>5147</v>
      </c>
    </row>
    <row r="151" spans="1:5" x14ac:dyDescent="0.25">
      <c r="A151" s="57" t="str">
        <f t="shared" si="3"/>
        <v>ОГЭ-УВП-Хранение химических веществ -Насосная станция масла</v>
      </c>
      <c r="B151" s="63" t="s">
        <v>4162</v>
      </c>
      <c r="C151" s="62" t="s">
        <v>5081</v>
      </c>
      <c r="D151" s="67" t="s">
        <v>5144</v>
      </c>
      <c r="E151" s="74" t="s">
        <v>5146</v>
      </c>
    </row>
    <row r="152" spans="1:5" x14ac:dyDescent="0.25">
      <c r="A152" s="57" t="str">
        <f t="shared" si="3"/>
        <v>ОГЭ-УВП-Хранение химических веществ -Резервуар для сбора масла</v>
      </c>
      <c r="B152" s="63" t="s">
        <v>4162</v>
      </c>
      <c r="C152" s="62" t="s">
        <v>5081</v>
      </c>
      <c r="D152" s="67" t="s">
        <v>5144</v>
      </c>
      <c r="E152" s="74" t="s">
        <v>5145</v>
      </c>
    </row>
    <row r="153" spans="1:5" x14ac:dyDescent="0.25">
      <c r="A153" s="57" t="str">
        <f t="shared" si="3"/>
        <v>ОГЭ-УВП-Хранение химических веществ -Пресс-фильтр</v>
      </c>
      <c r="B153" s="63" t="s">
        <v>4162</v>
      </c>
      <c r="C153" s="62" t="s">
        <v>5081</v>
      </c>
      <c r="D153" s="67" t="s">
        <v>5144</v>
      </c>
      <c r="E153" s="74" t="s">
        <v>5143</v>
      </c>
    </row>
    <row r="154" spans="1:5" x14ac:dyDescent="0.25">
      <c r="A154" s="57" t="str">
        <f t="shared" si="3"/>
        <v>ОГЭ-УВП-Бетонный круговой осветлитель-Бетонный корпус</v>
      </c>
      <c r="B154" s="63" t="s">
        <v>4162</v>
      </c>
      <c r="C154" s="62" t="s">
        <v>5081</v>
      </c>
      <c r="D154" s="67" t="s">
        <v>5113</v>
      </c>
      <c r="E154" s="74" t="s">
        <v>5142</v>
      </c>
    </row>
    <row r="155" spans="1:5" x14ac:dyDescent="0.25">
      <c r="A155" s="57" t="str">
        <f t="shared" si="3"/>
        <v>ОГЭ-УВП-Бетонный круговой осветлитель-Оборудование для кругового осветлителя</v>
      </c>
      <c r="B155" s="63" t="s">
        <v>4162</v>
      </c>
      <c r="C155" s="62" t="s">
        <v>5081</v>
      </c>
      <c r="D155" s="67" t="s">
        <v>5113</v>
      </c>
      <c r="E155" s="74" t="s">
        <v>5141</v>
      </c>
    </row>
    <row r="156" spans="1:5" x14ac:dyDescent="0.25">
      <c r="A156" s="57" t="str">
        <f t="shared" si="3"/>
        <v>ОГЭ-УВП-Бетонный круговой осветлитель-Электрический нагреватель</v>
      </c>
      <c r="B156" s="63" t="s">
        <v>4162</v>
      </c>
      <c r="C156" s="62" t="s">
        <v>5081</v>
      </c>
      <c r="D156" s="67" t="s">
        <v>5113</v>
      </c>
      <c r="E156" s="74" t="s">
        <v>5140</v>
      </c>
    </row>
    <row r="157" spans="1:5" ht="30" x14ac:dyDescent="0.25">
      <c r="A157" s="57" t="str">
        <f t="shared" si="3"/>
        <v>ОГЭ-УВП-Автоматический вертикальный напорный фильтр-Пневматический клапан, оборудование и КИП для автоматизации</v>
      </c>
      <c r="B157" s="63" t="s">
        <v>4162</v>
      </c>
      <c r="C157" s="62" t="s">
        <v>5081</v>
      </c>
      <c r="D157" s="67" t="s">
        <v>5136</v>
      </c>
      <c r="E157" s="74" t="s">
        <v>5139</v>
      </c>
    </row>
    <row r="158" spans="1:5" ht="30" x14ac:dyDescent="0.25">
      <c r="A158" s="57" t="str">
        <f t="shared" si="3"/>
        <v>ОГЭ-УВП-Автоматический вертикальный напорный фильтр-Испаритель для обработки влажных отработанных отходов</v>
      </c>
      <c r="B158" s="63" t="s">
        <v>4162</v>
      </c>
      <c r="C158" s="62" t="s">
        <v>5081</v>
      </c>
      <c r="D158" s="67" t="s">
        <v>5136</v>
      </c>
      <c r="E158" s="74" t="s">
        <v>5138</v>
      </c>
    </row>
    <row r="159" spans="1:5" ht="30" x14ac:dyDescent="0.25">
      <c r="A159" s="57" t="str">
        <f t="shared" si="3"/>
        <v>ОГЭ-УВП-Автоматический вертикальный напорный фильтр-Чиллер для охлаждения перекиси водорода</v>
      </c>
      <c r="B159" s="63" t="s">
        <v>4162</v>
      </c>
      <c r="C159" s="62" t="s">
        <v>5081</v>
      </c>
      <c r="D159" s="67" t="s">
        <v>5136</v>
      </c>
      <c r="E159" s="74" t="s">
        <v>5137</v>
      </c>
    </row>
    <row r="160" spans="1:5" x14ac:dyDescent="0.25">
      <c r="A160" s="57" t="str">
        <f t="shared" si="3"/>
        <v>ОГЭ-УВП-Автоматический вертикальный напорный фильтр-Корпус фильтра</v>
      </c>
      <c r="B160" s="63" t="s">
        <v>4162</v>
      </c>
      <c r="C160" s="62" t="s">
        <v>5081</v>
      </c>
      <c r="D160" s="67" t="s">
        <v>5136</v>
      </c>
      <c r="E160" s="74" t="s">
        <v>5135</v>
      </c>
    </row>
    <row r="161" spans="1:5" x14ac:dyDescent="0.25">
      <c r="A161" s="57" t="str">
        <f t="shared" si="3"/>
        <v>ОГЭ-УВП-Насосная станция-Пластинчатый теплообменник</v>
      </c>
      <c r="B161" s="63" t="s">
        <v>4162</v>
      </c>
      <c r="C161" s="62" t="s">
        <v>5081</v>
      </c>
      <c r="D161" s="67" t="s">
        <v>5123</v>
      </c>
      <c r="E161" s="74" t="s">
        <v>5134</v>
      </c>
    </row>
    <row r="162" spans="1:5" x14ac:dyDescent="0.25">
      <c r="A162" s="57" t="str">
        <f t="shared" si="3"/>
        <v>ОГЭ-УВП-Ультрафильтрационная установка-Система ультрафильтраций</v>
      </c>
      <c r="B162" s="63" t="s">
        <v>4162</v>
      </c>
      <c r="C162" s="62" t="s">
        <v>5081</v>
      </c>
      <c r="D162" s="67" t="s">
        <v>5107</v>
      </c>
      <c r="E162" s="74" t="s">
        <v>5133</v>
      </c>
    </row>
    <row r="163" spans="1:5" x14ac:dyDescent="0.25">
      <c r="A163" s="57" t="str">
        <f t="shared" si="3"/>
        <v xml:space="preserve">ОГЭ-УВП-Ультрафильтрационная установка-Самоочищающийся фильтр </v>
      </c>
      <c r="B163" s="63" t="s">
        <v>4162</v>
      </c>
      <c r="C163" s="62" t="s">
        <v>5081</v>
      </c>
      <c r="D163" s="67" t="s">
        <v>5107</v>
      </c>
      <c r="E163" s="74" t="s">
        <v>5132</v>
      </c>
    </row>
    <row r="164" spans="1:5" x14ac:dyDescent="0.25">
      <c r="A164" s="57" t="str">
        <f t="shared" si="3"/>
        <v>ОГЭ-УВП-Комплект установки обратного осмоса-Обратный осмос</v>
      </c>
      <c r="B164" s="63" t="s">
        <v>4162</v>
      </c>
      <c r="C164" s="62" t="s">
        <v>5081</v>
      </c>
      <c r="D164" s="67" t="s">
        <v>5131</v>
      </c>
      <c r="E164" s="74" t="s">
        <v>5121</v>
      </c>
    </row>
    <row r="165" spans="1:5" x14ac:dyDescent="0.25">
      <c r="A165" s="57" t="str">
        <f t="shared" si="3"/>
        <v>ОГЭ-УВП-Комплект установки обратного осмоса-Картриджный фильтр</v>
      </c>
      <c r="B165" s="63" t="s">
        <v>4162</v>
      </c>
      <c r="C165" s="62" t="s">
        <v>5081</v>
      </c>
      <c r="D165" s="67" t="s">
        <v>5131</v>
      </c>
      <c r="E165" s="74" t="s">
        <v>4163</v>
      </c>
    </row>
    <row r="166" spans="1:5" x14ac:dyDescent="0.25">
      <c r="A166" s="57" t="str">
        <f t="shared" si="3"/>
        <v>ОГЭ-УВП-Система очистки мембран-Насосная станция</v>
      </c>
      <c r="B166" s="63" t="s">
        <v>4162</v>
      </c>
      <c r="C166" s="62" t="s">
        <v>5081</v>
      </c>
      <c r="D166" s="67" t="s">
        <v>5129</v>
      </c>
      <c r="E166" s="74" t="s">
        <v>5123</v>
      </c>
    </row>
    <row r="167" spans="1:5" x14ac:dyDescent="0.25">
      <c r="A167" s="57" t="str">
        <f t="shared" si="3"/>
        <v>ОГЭ-УВП-Система очистки мембран-FRP резервуар</v>
      </c>
      <c r="B167" s="63" t="s">
        <v>4162</v>
      </c>
      <c r="C167" s="62" t="s">
        <v>5081</v>
      </c>
      <c r="D167" s="67" t="s">
        <v>5129</v>
      </c>
      <c r="E167" s="74" t="s">
        <v>5130</v>
      </c>
    </row>
    <row r="168" spans="1:5" x14ac:dyDescent="0.25">
      <c r="A168" s="57" t="str">
        <f t="shared" si="3"/>
        <v>ОГЭ-УВП-Система очистки мембран-Миксер</v>
      </c>
      <c r="B168" s="63" t="s">
        <v>4162</v>
      </c>
      <c r="C168" s="62" t="s">
        <v>5081</v>
      </c>
      <c r="D168" s="67" t="s">
        <v>5129</v>
      </c>
      <c r="E168" s="74" t="s">
        <v>1750</v>
      </c>
    </row>
    <row r="169" spans="1:5" x14ac:dyDescent="0.25">
      <c r="A169" s="57" t="str">
        <f t="shared" si="3"/>
        <v>ОГЭ-УВП-Система очистки мембран-Картриджный фильтр</v>
      </c>
      <c r="B169" s="63" t="s">
        <v>4162</v>
      </c>
      <c r="C169" s="62" t="s">
        <v>5081</v>
      </c>
      <c r="D169" s="67" t="s">
        <v>5129</v>
      </c>
      <c r="E169" s="74" t="s">
        <v>4163</v>
      </c>
    </row>
    <row r="170" spans="1:5" x14ac:dyDescent="0.25">
      <c r="A170" s="57" t="str">
        <f t="shared" si="3"/>
        <v>ОГЭ-УВП-Система очистки мембран-Мешалка</v>
      </c>
      <c r="B170" s="63" t="s">
        <v>4162</v>
      </c>
      <c r="C170" s="62" t="s">
        <v>5081</v>
      </c>
      <c r="D170" s="67" t="s">
        <v>5129</v>
      </c>
      <c r="E170" s="74" t="s">
        <v>5115</v>
      </c>
    </row>
    <row r="171" spans="1:5" x14ac:dyDescent="0.25">
      <c r="A171" s="57" t="str">
        <f t="shared" si="3"/>
        <v>ОГЭ-УВП-Хранение химических веществ-Резервуар для хранения химических веществ</v>
      </c>
      <c r="B171" s="63" t="s">
        <v>4162</v>
      </c>
      <c r="C171" s="62" t="s">
        <v>5081</v>
      </c>
      <c r="D171" s="67" t="s">
        <v>5119</v>
      </c>
      <c r="E171" s="74" t="s">
        <v>5128</v>
      </c>
    </row>
    <row r="172" spans="1:5" x14ac:dyDescent="0.25">
      <c r="A172" s="57" t="str">
        <f t="shared" si="3"/>
        <v>ОГЭ-УВП-Хранение химических веществ-Насос для загрузки химических веществ</v>
      </c>
      <c r="B172" s="63" t="s">
        <v>4162</v>
      </c>
      <c r="C172" s="62" t="s">
        <v>5081</v>
      </c>
      <c r="D172" s="67" t="s">
        <v>5119</v>
      </c>
      <c r="E172" s="74" t="s">
        <v>5127</v>
      </c>
    </row>
    <row r="173" spans="1:5" x14ac:dyDescent="0.25">
      <c r="A173" s="57" t="str">
        <f t="shared" si="3"/>
        <v>ОГЭ-УВП-Дозирующая станция-Насос дозатор</v>
      </c>
      <c r="B173" s="63" t="s">
        <v>4162</v>
      </c>
      <c r="C173" s="62" t="s">
        <v>5081</v>
      </c>
      <c r="D173" s="67" t="s">
        <v>5125</v>
      </c>
      <c r="E173" s="74" t="s">
        <v>5126</v>
      </c>
    </row>
    <row r="174" spans="1:5" x14ac:dyDescent="0.25">
      <c r="A174" s="57" t="str">
        <f t="shared" si="3"/>
        <v>ОГЭ-УВП-Дозирующая станция-IBC резервуар</v>
      </c>
      <c r="B174" s="63" t="s">
        <v>4162</v>
      </c>
      <c r="C174" s="62" t="s">
        <v>5081</v>
      </c>
      <c r="D174" s="67" t="s">
        <v>5125</v>
      </c>
      <c r="E174" s="74" t="s">
        <v>5101</v>
      </c>
    </row>
    <row r="175" spans="1:5" x14ac:dyDescent="0.25">
      <c r="A175" s="57" t="str">
        <f t="shared" si="3"/>
        <v>ОГЭ-УВП-Дозирующая станция-Система хранения и дозирования извести</v>
      </c>
      <c r="B175" s="63" t="s">
        <v>4162</v>
      </c>
      <c r="C175" s="62" t="s">
        <v>5081</v>
      </c>
      <c r="D175" s="67" t="s">
        <v>5125</v>
      </c>
      <c r="E175" s="74" t="s">
        <v>5124</v>
      </c>
    </row>
    <row r="176" spans="1:5" x14ac:dyDescent="0.25">
      <c r="A176" s="57" t="str">
        <f t="shared" si="3"/>
        <v>ОГЭ-УВП-Насосная станция-Насос + двигатель</v>
      </c>
      <c r="B176" s="63" t="s">
        <v>4162</v>
      </c>
      <c r="C176" s="62" t="s">
        <v>5081</v>
      </c>
      <c r="D176" s="67" t="s">
        <v>5123</v>
      </c>
      <c r="E176" s="74" t="s">
        <v>5122</v>
      </c>
    </row>
    <row r="177" spans="1:5" x14ac:dyDescent="0.25">
      <c r="A177" s="57" t="str">
        <f t="shared" si="3"/>
        <v>ОГЭ-УВП-Пакет обратный осмос-Обратный осмос</v>
      </c>
      <c r="B177" s="63" t="s">
        <v>4162</v>
      </c>
      <c r="C177" s="62" t="s">
        <v>5081</v>
      </c>
      <c r="D177" s="67" t="s">
        <v>5105</v>
      </c>
      <c r="E177" s="74" t="s">
        <v>5121</v>
      </c>
    </row>
    <row r="178" spans="1:5" x14ac:dyDescent="0.25">
      <c r="A178" s="57" t="str">
        <f t="shared" si="3"/>
        <v>ОГЭ-УВП-Хранение химических веществ-Дозирующий насос</v>
      </c>
      <c r="B178" s="63" t="s">
        <v>4162</v>
      </c>
      <c r="C178" s="62" t="s">
        <v>5081</v>
      </c>
      <c r="D178" s="67" t="s">
        <v>5119</v>
      </c>
      <c r="E178" s="74" t="s">
        <v>5120</v>
      </c>
    </row>
    <row r="179" spans="1:5" ht="30" x14ac:dyDescent="0.25">
      <c r="A179" s="57" t="str">
        <f t="shared" si="3"/>
        <v>ОГЭ-УВП-Хранение химических веществ-Система испарения и кристаллизации (включая установку смягчения)</v>
      </c>
      <c r="B179" s="63" t="s">
        <v>4162</v>
      </c>
      <c r="C179" s="62" t="s">
        <v>5081</v>
      </c>
      <c r="D179" s="67" t="s">
        <v>5119</v>
      </c>
      <c r="E179" s="74" t="s">
        <v>5118</v>
      </c>
    </row>
    <row r="180" spans="1:5" x14ac:dyDescent="0.25">
      <c r="A180" s="57" t="str">
        <f t="shared" si="3"/>
        <v>ОГЭ-УВП-Бетонный круговой осветлитель-Бетонный корпус (только)</v>
      </c>
      <c r="B180" s="63" t="s">
        <v>4162</v>
      </c>
      <c r="C180" s="62" t="s">
        <v>5081</v>
      </c>
      <c r="D180" s="67" t="s">
        <v>5113</v>
      </c>
      <c r="E180" s="74" t="s">
        <v>5117</v>
      </c>
    </row>
    <row r="181" spans="1:5" x14ac:dyDescent="0.25">
      <c r="A181" s="57" t="str">
        <f t="shared" si="3"/>
        <v>ОГЭ-УВП-Бетонный круговой осветлитель-Оборудование для круглого осветлителя</v>
      </c>
      <c r="B181" s="63" t="s">
        <v>4162</v>
      </c>
      <c r="C181" s="62" t="s">
        <v>5081</v>
      </c>
      <c r="D181" s="67" t="s">
        <v>5113</v>
      </c>
      <c r="E181" s="74" t="s">
        <v>5116</v>
      </c>
    </row>
    <row r="182" spans="1:5" x14ac:dyDescent="0.25">
      <c r="A182" s="57" t="str">
        <f t="shared" si="3"/>
        <v>ОГЭ-УВП-Бетонный круговой осветлитель-Мешалка</v>
      </c>
      <c r="B182" s="63" t="s">
        <v>4162</v>
      </c>
      <c r="C182" s="62" t="s">
        <v>5081</v>
      </c>
      <c r="D182" s="67" t="s">
        <v>5113</v>
      </c>
      <c r="E182" s="74" t="s">
        <v>5115</v>
      </c>
    </row>
    <row r="183" spans="1:5" x14ac:dyDescent="0.25">
      <c r="A183" s="57" t="str">
        <f t="shared" si="3"/>
        <v>ОГЭ-УВП-Бетонный круговой осветлитель-Дозирующая установка полиэлектролита</v>
      </c>
      <c r="B183" s="63" t="s">
        <v>4162</v>
      </c>
      <c r="C183" s="62" t="s">
        <v>5081</v>
      </c>
      <c r="D183" s="67" t="s">
        <v>5113</v>
      </c>
      <c r="E183" s="74" t="s">
        <v>5114</v>
      </c>
    </row>
    <row r="184" spans="1:5" x14ac:dyDescent="0.25">
      <c r="A184" s="57" t="str">
        <f t="shared" si="3"/>
        <v>ОГЭ-УВП-Бетонный круговой осветлитель-Система хранения и дозирования карбоната</v>
      </c>
      <c r="B184" s="63" t="s">
        <v>4162</v>
      </c>
      <c r="C184" s="62" t="s">
        <v>5081</v>
      </c>
      <c r="D184" s="67" t="s">
        <v>5113</v>
      </c>
      <c r="E184" s="74" t="s">
        <v>5112</v>
      </c>
    </row>
    <row r="185" spans="1:5" x14ac:dyDescent="0.25">
      <c r="A185" s="57" t="str">
        <f t="shared" si="3"/>
        <v>ОГЭ-УВП-Насосные станции-Насосы и двигатели</v>
      </c>
      <c r="B185" s="63" t="s">
        <v>4162</v>
      </c>
      <c r="C185" s="62" t="s">
        <v>5081</v>
      </c>
      <c r="D185" s="67" t="s">
        <v>5111</v>
      </c>
      <c r="E185" s="74" t="s">
        <v>5110</v>
      </c>
    </row>
    <row r="186" spans="1:5" x14ac:dyDescent="0.25">
      <c r="A186" s="57" t="str">
        <f t="shared" si="3"/>
        <v>ОГЭ-УВП-Ультрафильтрационная установка-Система ультрафильтрации</v>
      </c>
      <c r="B186" s="63" t="s">
        <v>4162</v>
      </c>
      <c r="C186" s="62" t="s">
        <v>5081</v>
      </c>
      <c r="D186" s="67" t="s">
        <v>5107</v>
      </c>
      <c r="E186" s="74" t="s">
        <v>5109</v>
      </c>
    </row>
    <row r="187" spans="1:5" x14ac:dyDescent="0.25">
      <c r="A187" s="57" t="str">
        <f t="shared" si="3"/>
        <v>ОГЭ-УВП-Ультрафильтрационная установка-Самоочищающийся фильтр</v>
      </c>
      <c r="B187" s="63" t="s">
        <v>4162</v>
      </c>
      <c r="C187" s="62" t="s">
        <v>5081</v>
      </c>
      <c r="D187" s="67" t="s">
        <v>5107</v>
      </c>
      <c r="E187" s="74" t="s">
        <v>5108</v>
      </c>
    </row>
    <row r="188" spans="1:5" x14ac:dyDescent="0.25">
      <c r="A188" s="57" t="str">
        <f t="shared" si="3"/>
        <v>ОГЭ-УВП-Ультрафильтрационная установка-Вентилятор</v>
      </c>
      <c r="B188" s="63" t="s">
        <v>4162</v>
      </c>
      <c r="C188" s="62" t="s">
        <v>5081</v>
      </c>
      <c r="D188" s="67" t="s">
        <v>5107</v>
      </c>
      <c r="E188" s="74" t="s">
        <v>5097</v>
      </c>
    </row>
    <row r="189" spans="1:5" x14ac:dyDescent="0.25">
      <c r="A189" s="57" t="str">
        <f t="shared" si="3"/>
        <v>ОГЭ-УВП-Пакет обратный осмос-Картриджный фильтр</v>
      </c>
      <c r="B189" s="63" t="s">
        <v>4162</v>
      </c>
      <c r="C189" s="62" t="s">
        <v>5081</v>
      </c>
      <c r="D189" s="67" t="s">
        <v>5105</v>
      </c>
      <c r="E189" s="74" t="s">
        <v>4163</v>
      </c>
    </row>
    <row r="190" spans="1:5" x14ac:dyDescent="0.25">
      <c r="A190" s="57" t="str">
        <f t="shared" si="3"/>
        <v>ОГЭ-УВП-Пакет обратный осмос-Башня дегазации</v>
      </c>
      <c r="B190" s="63" t="s">
        <v>4162</v>
      </c>
      <c r="C190" s="62" t="s">
        <v>5081</v>
      </c>
      <c r="D190" s="67" t="s">
        <v>5105</v>
      </c>
      <c r="E190" s="74" t="s">
        <v>5106</v>
      </c>
    </row>
    <row r="191" spans="1:5" x14ac:dyDescent="0.25">
      <c r="A191" s="57" t="str">
        <f t="shared" si="3"/>
        <v>ОГЭ-УВП-Пакет обратный осмос-Вентилятор для башни дегазации</v>
      </c>
      <c r="B191" s="63" t="s">
        <v>4162</v>
      </c>
      <c r="C191" s="62" t="s">
        <v>5081</v>
      </c>
      <c r="D191" s="67" t="s">
        <v>5105</v>
      </c>
      <c r="E191" s="74" t="s">
        <v>5104</v>
      </c>
    </row>
    <row r="192" spans="1:5" x14ac:dyDescent="0.25">
      <c r="A192" s="57" t="str">
        <f t="shared" si="3"/>
        <v>ОГЭ-УВП-Дозирующие станции-Насос-дозатор</v>
      </c>
      <c r="B192" s="63" t="s">
        <v>4162</v>
      </c>
      <c r="C192" s="62" t="s">
        <v>5081</v>
      </c>
      <c r="D192" s="67" t="s">
        <v>5102</v>
      </c>
      <c r="E192" s="74" t="s">
        <v>5103</v>
      </c>
    </row>
    <row r="193" spans="1:5" x14ac:dyDescent="0.25">
      <c r="A193" s="57" t="str">
        <f t="shared" si="3"/>
        <v>ОГЭ-УВП-Дозирующие станции-IBC резервуар</v>
      </c>
      <c r="B193" s="63" t="s">
        <v>4162</v>
      </c>
      <c r="C193" s="62" t="s">
        <v>5081</v>
      </c>
      <c r="D193" s="67" t="s">
        <v>5102</v>
      </c>
      <c r="E193" s="74" t="s">
        <v>5101</v>
      </c>
    </row>
    <row r="194" spans="1:5" x14ac:dyDescent="0.25">
      <c r="A194" s="57" t="str">
        <f t="shared" ref="A194:A257" si="4">CONCATENATE(B194,$H$1,C194,$H$1,D194,$H$1,E194)</f>
        <v>ОГЭ-УВП-Система пожаротушения-Насосная станция пожаротушения</v>
      </c>
      <c r="B194" s="63" t="s">
        <v>4162</v>
      </c>
      <c r="C194" s="62" t="s">
        <v>5081</v>
      </c>
      <c r="D194" s="67" t="s">
        <v>5098</v>
      </c>
      <c r="E194" s="74" t="s">
        <v>5100</v>
      </c>
    </row>
    <row r="195" spans="1:5" x14ac:dyDescent="0.25">
      <c r="A195" s="57" t="str">
        <f t="shared" si="4"/>
        <v xml:space="preserve">ОГЭ-УВП-Система пожаротушения-Бетонный </v>
      </c>
      <c r="B195" s="63" t="s">
        <v>4162</v>
      </c>
      <c r="C195" s="62" t="s">
        <v>5081</v>
      </c>
      <c r="D195" s="67" t="s">
        <v>5098</v>
      </c>
      <c r="E195" s="74" t="s">
        <v>5099</v>
      </c>
    </row>
    <row r="196" spans="1:5" x14ac:dyDescent="0.25">
      <c r="A196" s="57" t="str">
        <f t="shared" si="4"/>
        <v>ОГЭ-УВП-Система пожаротушения-Вентилятор</v>
      </c>
      <c r="B196" s="63" t="s">
        <v>4162</v>
      </c>
      <c r="C196" s="62" t="s">
        <v>5081</v>
      </c>
      <c r="D196" s="67" t="s">
        <v>5098</v>
      </c>
      <c r="E196" s="74" t="s">
        <v>5097</v>
      </c>
    </row>
    <row r="197" spans="1:5" ht="30" x14ac:dyDescent="0.25">
      <c r="A197" s="57" t="str">
        <f t="shared" si="4"/>
        <v>ОГЭ-УВП-КИПиА для водоподготовки-Измерительные приборы и электропневматические клапаны в составе оборудования</v>
      </c>
      <c r="B197" s="63" t="s">
        <v>4162</v>
      </c>
      <c r="C197" s="62" t="s">
        <v>5081</v>
      </c>
      <c r="D197" s="67" t="s">
        <v>5089</v>
      </c>
      <c r="E197" s="74" t="s">
        <v>5096</v>
      </c>
    </row>
    <row r="198" spans="1:5" x14ac:dyDescent="0.25">
      <c r="A198" s="57" t="str">
        <f t="shared" si="4"/>
        <v>ОГЭ-УВП-КИПиА для водоподготовки-Импульсивные трубки для КИП</v>
      </c>
      <c r="B198" s="63" t="s">
        <v>4162</v>
      </c>
      <c r="C198" s="62" t="s">
        <v>5081</v>
      </c>
      <c r="D198" s="67" t="s">
        <v>5089</v>
      </c>
      <c r="E198" s="74" t="s">
        <v>5095</v>
      </c>
    </row>
    <row r="199" spans="1:5" x14ac:dyDescent="0.25">
      <c r="A199" s="57" t="str">
        <f t="shared" si="4"/>
        <v>ОГЭ-УВП-КИПиА для водоподготовки-Трубы, фланцы и фитинги (отводы, переходы)</v>
      </c>
      <c r="B199" s="63" t="s">
        <v>4162</v>
      </c>
      <c r="C199" s="62" t="s">
        <v>5081</v>
      </c>
      <c r="D199" s="67" t="s">
        <v>5089</v>
      </c>
      <c r="E199" s="74" t="s">
        <v>5094</v>
      </c>
    </row>
    <row r="200" spans="1:5" x14ac:dyDescent="0.25">
      <c r="A200" s="57" t="str">
        <f t="shared" si="4"/>
        <v>ОГЭ-УВП-КИПиА для водоподготовки-Утепление и трассировка</v>
      </c>
      <c r="B200" s="63" t="s">
        <v>4162</v>
      </c>
      <c r="C200" s="62" t="s">
        <v>5081</v>
      </c>
      <c r="D200" s="67" t="s">
        <v>5089</v>
      </c>
      <c r="E200" s="74" t="s">
        <v>5093</v>
      </c>
    </row>
    <row r="201" spans="1:5" x14ac:dyDescent="0.25">
      <c r="A201" s="57" t="str">
        <f t="shared" si="4"/>
        <v>ОГЭ-УВП-КИПиА для водоподготовки-Запорно-регулирующая арматура</v>
      </c>
      <c r="B201" s="63" t="s">
        <v>4162</v>
      </c>
      <c r="C201" s="62" t="s">
        <v>5081</v>
      </c>
      <c r="D201" s="67" t="s">
        <v>5089</v>
      </c>
      <c r="E201" s="74" t="s">
        <v>5092</v>
      </c>
    </row>
    <row r="202" spans="1:5" x14ac:dyDescent="0.25">
      <c r="A202" s="57" t="str">
        <f t="shared" si="4"/>
        <v>ОГЭ-УВП-КИПиА для водоподготовки-Опорные материалы трубопроводов (U-болты и прочее)</v>
      </c>
      <c r="B202" s="63" t="s">
        <v>4162</v>
      </c>
      <c r="C202" s="62" t="s">
        <v>5081</v>
      </c>
      <c r="D202" s="67" t="s">
        <v>5089</v>
      </c>
      <c r="E202" s="74" t="s">
        <v>5091</v>
      </c>
    </row>
    <row r="203" spans="1:5" ht="30" x14ac:dyDescent="0.25">
      <c r="A203" s="57" t="str">
        <f t="shared" si="4"/>
        <v>ОГЭ-УВП-КИПиА для водоподготовки-Опорные металлоконструкции трубопроводов (только металлоконструкции)</v>
      </c>
      <c r="B203" s="63" t="s">
        <v>4162</v>
      </c>
      <c r="C203" s="62" t="s">
        <v>5081</v>
      </c>
      <c r="D203" s="67" t="s">
        <v>5089</v>
      </c>
      <c r="E203" s="74" t="s">
        <v>5090</v>
      </c>
    </row>
    <row r="204" spans="1:5" ht="30" x14ac:dyDescent="0.25">
      <c r="A204" s="57" t="str">
        <f t="shared" si="4"/>
        <v>ОГЭ-УВП-КИПиА для водоподготовки-Краска для покраски трубопроводов из углеродистой стали</v>
      </c>
      <c r="B204" s="63" t="s">
        <v>4162</v>
      </c>
      <c r="C204" s="62" t="s">
        <v>5081</v>
      </c>
      <c r="D204" s="67" t="s">
        <v>5089</v>
      </c>
      <c r="E204" s="74" t="s">
        <v>5088</v>
      </c>
    </row>
    <row r="205" spans="1:5" x14ac:dyDescent="0.25">
      <c r="A205" s="57" t="str">
        <f t="shared" si="4"/>
        <v>ОГЭ-УВП-Вспомогательные установки-Оборудование для лаборатории водоподготовки</v>
      </c>
      <c r="B205" s="63" t="s">
        <v>4162</v>
      </c>
      <c r="C205" s="62" t="s">
        <v>5081</v>
      </c>
      <c r="D205" s="67" t="s">
        <v>5087</v>
      </c>
      <c r="E205" s="74" t="s">
        <v>5086</v>
      </c>
    </row>
    <row r="206" spans="1:5" x14ac:dyDescent="0.25">
      <c r="A206" s="57" t="str">
        <f t="shared" si="4"/>
        <v>ОГЭ-УВП-Общие исключения-Система против замерзания для бассейнов водоподготовки</v>
      </c>
      <c r="B206" s="63" t="s">
        <v>4162</v>
      </c>
      <c r="C206" s="62" t="s">
        <v>5081</v>
      </c>
      <c r="D206" s="67" t="s">
        <v>5083</v>
      </c>
      <c r="E206" s="74" t="s">
        <v>5085</v>
      </c>
    </row>
    <row r="207" spans="1:5" ht="30" x14ac:dyDescent="0.25">
      <c r="A207" s="57"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3" t="s">
        <v>4162</v>
      </c>
      <c r="C207" s="62" t="s">
        <v>5081</v>
      </c>
      <c r="D207" s="67" t="s">
        <v>5083</v>
      </c>
      <c r="E207" s="74" t="s">
        <v>5084</v>
      </c>
    </row>
    <row r="208" spans="1:5" x14ac:dyDescent="0.25">
      <c r="A208" s="57" t="str">
        <f t="shared" si="4"/>
        <v>ОГЭ-УВП-Общие исключения-Любые другие не указанные вспомогательные установки</v>
      </c>
      <c r="B208" s="63" t="s">
        <v>4162</v>
      </c>
      <c r="C208" s="62" t="s">
        <v>5081</v>
      </c>
      <c r="D208" s="67" t="s">
        <v>5083</v>
      </c>
      <c r="E208" s="74" t="s">
        <v>5082</v>
      </c>
    </row>
    <row r="209" spans="1:5" x14ac:dyDescent="0.25">
      <c r="A209" s="57" t="str">
        <f t="shared" si="4"/>
        <v>ОГЭ-УВП-прочее-Прочее</v>
      </c>
      <c r="B209" s="63" t="s">
        <v>4162</v>
      </c>
      <c r="C209" s="62" t="s">
        <v>5081</v>
      </c>
      <c r="D209" s="67" t="s">
        <v>4160</v>
      </c>
      <c r="E209" s="66" t="s">
        <v>3560</v>
      </c>
    </row>
    <row r="210" spans="1:5" ht="17.25" customHeight="1" x14ac:dyDescent="0.25">
      <c r="A210" s="57" t="str">
        <f t="shared" si="4"/>
        <v xml:space="preserve">ОГЭ-Энергооборудование-Азотная станция-Аппарат вертикальный с эллиптическими днищами ВЭЭ </v>
      </c>
      <c r="B210" s="63" t="s">
        <v>4162</v>
      </c>
      <c r="C210" s="79" t="s">
        <v>2082</v>
      </c>
      <c r="D210" s="67" t="s">
        <v>2081</v>
      </c>
      <c r="E210" s="74" t="s">
        <v>5080</v>
      </c>
    </row>
    <row r="211" spans="1:5" x14ac:dyDescent="0.25">
      <c r="A211" s="57" t="str">
        <f t="shared" si="4"/>
        <v>ОГЭ-Энергооборудование-Азотная станция-Рефрежераторный осушитель воздуха  G8700</v>
      </c>
      <c r="B211" s="63" t="s">
        <v>4162</v>
      </c>
      <c r="C211" s="62" t="s">
        <v>2082</v>
      </c>
      <c r="D211" s="67" t="s">
        <v>2081</v>
      </c>
      <c r="E211" s="74" t="s">
        <v>5079</v>
      </c>
    </row>
    <row r="212" spans="1:5" x14ac:dyDescent="0.25">
      <c r="A212" s="57" t="str">
        <f t="shared" si="4"/>
        <v>ОГЭ-Энергооборудование-Азотная станция-Угольный адсорбер АУ-11005-80 00. 23. 2019</v>
      </c>
      <c r="B212" s="63" t="s">
        <v>4162</v>
      </c>
      <c r="C212" s="62" t="s">
        <v>2082</v>
      </c>
      <c r="D212" s="67" t="s">
        <v>2081</v>
      </c>
      <c r="E212" s="74" t="s">
        <v>5078</v>
      </c>
    </row>
    <row r="213" spans="1:5" x14ac:dyDescent="0.25">
      <c r="A213" s="57" t="str">
        <f t="shared" si="4"/>
        <v>ОГЭ-Энергооборудование-Азотная станция-Адсорбер № А171596</v>
      </c>
      <c r="B213" s="63" t="s">
        <v>4162</v>
      </c>
      <c r="C213" s="62" t="s">
        <v>2082</v>
      </c>
      <c r="D213" s="67" t="s">
        <v>2081</v>
      </c>
      <c r="E213" s="74" t="s">
        <v>5077</v>
      </c>
    </row>
    <row r="214" spans="1:5" x14ac:dyDescent="0.25">
      <c r="A214" s="57" t="str">
        <f t="shared" si="4"/>
        <v>ОГЭ-Энергооборудование-Азотная станция-Адсорбер № А171597</v>
      </c>
      <c r="B214" s="63" t="s">
        <v>4162</v>
      </c>
      <c r="C214" s="62" t="s">
        <v>2082</v>
      </c>
      <c r="D214" s="67" t="s">
        <v>2081</v>
      </c>
      <c r="E214" s="74" t="s">
        <v>5076</v>
      </c>
    </row>
    <row r="215" spans="1:5" x14ac:dyDescent="0.25">
      <c r="A215" s="57" t="str">
        <f t="shared" si="4"/>
        <v>ОГЭ-Энергооборудование-Азотная станция-Адсорбер № А171598</v>
      </c>
      <c r="B215" s="63" t="s">
        <v>4162</v>
      </c>
      <c r="C215" s="62" t="s">
        <v>2082</v>
      </c>
      <c r="D215" s="67" t="s">
        <v>2081</v>
      </c>
      <c r="E215" s="74" t="s">
        <v>5075</v>
      </c>
    </row>
    <row r="216" spans="1:5" x14ac:dyDescent="0.25">
      <c r="A216" s="57" t="str">
        <f t="shared" si="4"/>
        <v>ОГЭ-Энергооборудование-Азотная станция-Адсорбер № А171599</v>
      </c>
      <c r="B216" s="63" t="s">
        <v>4162</v>
      </c>
      <c r="C216" s="62" t="s">
        <v>2082</v>
      </c>
      <c r="D216" s="67" t="s">
        <v>2081</v>
      </c>
      <c r="E216" s="74" t="s">
        <v>5074</v>
      </c>
    </row>
    <row r="217" spans="1:5" x14ac:dyDescent="0.25">
      <c r="A217" s="57" t="str">
        <f t="shared" si="4"/>
        <v>ОГЭ-Энергооборудование-Азотная станция-Ресивер № 17К-180</v>
      </c>
      <c r="B217" s="63" t="s">
        <v>4162</v>
      </c>
      <c r="C217" s="62" t="s">
        <v>2082</v>
      </c>
      <c r="D217" s="67" t="s">
        <v>2081</v>
      </c>
      <c r="E217" s="74" t="s">
        <v>5073</v>
      </c>
    </row>
    <row r="218" spans="1:5" x14ac:dyDescent="0.25">
      <c r="A218" s="57" t="str">
        <f t="shared" si="4"/>
        <v>ОГЭ-Энергооборудование-Азотная станция-Охладитель № А171603</v>
      </c>
      <c r="B218" s="63" t="s">
        <v>4162</v>
      </c>
      <c r="C218" s="62" t="s">
        <v>2082</v>
      </c>
      <c r="D218" s="67" t="s">
        <v>2081</v>
      </c>
      <c r="E218" s="74" t="s">
        <v>5072</v>
      </c>
    </row>
    <row r="219" spans="1:5" x14ac:dyDescent="0.25">
      <c r="A219" s="57" t="str">
        <f t="shared" si="4"/>
        <v>ОГЭ-Энергооборудование-Азотная станция-Реактор № А171602</v>
      </c>
      <c r="B219" s="63" t="s">
        <v>4162</v>
      </c>
      <c r="C219" s="62" t="s">
        <v>2082</v>
      </c>
      <c r="D219" s="67" t="s">
        <v>2081</v>
      </c>
      <c r="E219" s="74" t="s">
        <v>5071</v>
      </c>
    </row>
    <row r="220" spans="1:5" x14ac:dyDescent="0.25">
      <c r="A220" s="57" t="str">
        <f t="shared" si="4"/>
        <v>ОГЭ-Энергооборудование-Азотная станция-Осушитель № А171601</v>
      </c>
      <c r="B220" s="63" t="s">
        <v>4162</v>
      </c>
      <c r="C220" s="62" t="s">
        <v>2082</v>
      </c>
      <c r="D220" s="67" t="s">
        <v>2081</v>
      </c>
      <c r="E220" s="74" t="s">
        <v>5070</v>
      </c>
    </row>
    <row r="221" spans="1:5" x14ac:dyDescent="0.25">
      <c r="A221" s="57" t="str">
        <f t="shared" si="4"/>
        <v>ОГЭ-Энергооборудование-Азотная станция-Осушитель № А171600</v>
      </c>
      <c r="B221" s="63" t="s">
        <v>4162</v>
      </c>
      <c r="C221" s="62" t="s">
        <v>2082</v>
      </c>
      <c r="D221" s="67" t="s">
        <v>2081</v>
      </c>
      <c r="E221" s="74" t="s">
        <v>5069</v>
      </c>
    </row>
    <row r="222" spans="1:5" x14ac:dyDescent="0.25">
      <c r="A222" s="57" t="str">
        <f t="shared" si="4"/>
        <v xml:space="preserve">ОГЭ-Энергооборудование-Водородная станция-Рефрежераторный осушитель воздуха </v>
      </c>
      <c r="B222" s="63" t="s">
        <v>4162</v>
      </c>
      <c r="C222" s="62" t="s">
        <v>2082</v>
      </c>
      <c r="D222" s="67" t="s">
        <v>5062</v>
      </c>
      <c r="E222" s="74" t="s">
        <v>5068</v>
      </c>
    </row>
    <row r="223" spans="1:5" x14ac:dyDescent="0.25">
      <c r="A223" s="57" t="str">
        <f t="shared" si="4"/>
        <v xml:space="preserve">ОГЭ-Энергооборудование-Водородная станция-Адсорбер </v>
      </c>
      <c r="B223" s="63" t="s">
        <v>4162</v>
      </c>
      <c r="C223" s="62" t="s">
        <v>2082</v>
      </c>
      <c r="D223" s="67" t="s">
        <v>5062</v>
      </c>
      <c r="E223" s="74" t="s">
        <v>5067</v>
      </c>
    </row>
    <row r="224" spans="1:5" x14ac:dyDescent="0.25">
      <c r="A224" s="57" t="str">
        <f t="shared" si="4"/>
        <v xml:space="preserve">ОГЭ-Энергооборудование-Водородная станция-Очиститель водорода </v>
      </c>
      <c r="B224" s="63" t="s">
        <v>4162</v>
      </c>
      <c r="C224" s="62" t="s">
        <v>2082</v>
      </c>
      <c r="D224" s="67" t="s">
        <v>5062</v>
      </c>
      <c r="E224" s="74" t="s">
        <v>5066</v>
      </c>
    </row>
    <row r="225" spans="1:5" x14ac:dyDescent="0.25">
      <c r="A225" s="57" t="str">
        <f t="shared" si="4"/>
        <v>ОГЭ-Энергооборудование-Водородная станция-Контейнер водорода   № 128</v>
      </c>
      <c r="B225" s="63" t="s">
        <v>4162</v>
      </c>
      <c r="C225" s="62" t="s">
        <v>2082</v>
      </c>
      <c r="D225" s="67" t="s">
        <v>5062</v>
      </c>
      <c r="E225" s="74" t="s">
        <v>5065</v>
      </c>
    </row>
    <row r="226" spans="1:5" x14ac:dyDescent="0.25">
      <c r="A226" s="57" t="str">
        <f t="shared" si="4"/>
        <v>ОГЭ-Энергооборудование-Водородная станция-Контейнер водорода № 64</v>
      </c>
      <c r="B226" s="63" t="s">
        <v>4162</v>
      </c>
      <c r="C226" s="62" t="s">
        <v>2082</v>
      </c>
      <c r="D226" s="67" t="s">
        <v>5062</v>
      </c>
      <c r="E226" s="74" t="s">
        <v>5064</v>
      </c>
    </row>
    <row r="227" spans="1:5" x14ac:dyDescent="0.25">
      <c r="A227" s="57" t="str">
        <f t="shared" si="4"/>
        <v xml:space="preserve">ОГЭ-Энергооборудование-Водородная станция-Ресивер водорода </v>
      </c>
      <c r="B227" s="63" t="s">
        <v>4162</v>
      </c>
      <c r="C227" s="62" t="s">
        <v>2082</v>
      </c>
      <c r="D227" s="67" t="s">
        <v>5062</v>
      </c>
      <c r="E227" s="74" t="s">
        <v>5063</v>
      </c>
    </row>
    <row r="228" spans="1:5" x14ac:dyDescent="0.25">
      <c r="A228" s="57" t="str">
        <f t="shared" si="4"/>
        <v xml:space="preserve">ОГЭ-Энергооборудование-Водородная станция-Ёмкость демирализованной воды </v>
      </c>
      <c r="B228" s="63" t="s">
        <v>4162</v>
      </c>
      <c r="C228" s="62" t="s">
        <v>2082</v>
      </c>
      <c r="D228" s="67" t="s">
        <v>5062</v>
      </c>
      <c r="E228" s="74" t="s">
        <v>5061</v>
      </c>
    </row>
    <row r="229" spans="1:5" ht="30" x14ac:dyDescent="0.25">
      <c r="A229" s="57" t="str">
        <f t="shared" si="4"/>
        <v xml:space="preserve">ОГЭ-Энергооборудование-Компрессорная станция-Рефрежераторный осушитель   RSLS-1200-PD </v>
      </c>
      <c r="B229" s="63" t="s">
        <v>4162</v>
      </c>
      <c r="C229" s="62" t="s">
        <v>2082</v>
      </c>
      <c r="D229" s="67" t="s">
        <v>2027</v>
      </c>
      <c r="E229" s="74" t="s">
        <v>5060</v>
      </c>
    </row>
    <row r="230" spans="1:5" x14ac:dyDescent="0.25">
      <c r="A230" s="57" t="str">
        <f t="shared" si="4"/>
        <v xml:space="preserve">ОГЭ-Энергооборудование-Компрессорная станция-Адсорбционный осушитель   RSXB-150 </v>
      </c>
      <c r="B230" s="63" t="s">
        <v>4162</v>
      </c>
      <c r="C230" s="62" t="s">
        <v>2082</v>
      </c>
      <c r="D230" s="67" t="s">
        <v>2027</v>
      </c>
      <c r="E230" s="74" t="s">
        <v>5059</v>
      </c>
    </row>
    <row r="231" spans="1:5" x14ac:dyDescent="0.25">
      <c r="A231" s="57" t="str">
        <f t="shared" si="4"/>
        <v xml:space="preserve">ОГЭ-Энергооборудование-Парогенераторная-Котёл паровой жаротрубный </v>
      </c>
      <c r="B231" s="63" t="s">
        <v>4162</v>
      </c>
      <c r="C231" s="62" t="s">
        <v>2082</v>
      </c>
      <c r="D231" s="67" t="s">
        <v>5054</v>
      </c>
      <c r="E231" s="74" t="s">
        <v>5058</v>
      </c>
    </row>
    <row r="232" spans="1:5" x14ac:dyDescent="0.25">
      <c r="A232" s="57" t="str">
        <f t="shared" si="4"/>
        <v xml:space="preserve">ОГЭ-Энергооборудование-Парогенераторная-Экономайзер </v>
      </c>
      <c r="B232" s="63" t="s">
        <v>4162</v>
      </c>
      <c r="C232" s="62" t="s">
        <v>2082</v>
      </c>
      <c r="D232" s="67" t="s">
        <v>5054</v>
      </c>
      <c r="E232" s="74" t="s">
        <v>5057</v>
      </c>
    </row>
    <row r="233" spans="1:5" x14ac:dyDescent="0.25">
      <c r="A233" s="57" t="str">
        <f t="shared" si="4"/>
        <v>ОГЭ-Энергооборудование-Парогенераторная-Диаэратор атмосферный № 11255</v>
      </c>
      <c r="B233" s="63" t="s">
        <v>4162</v>
      </c>
      <c r="C233" s="62" t="s">
        <v>2082</v>
      </c>
      <c r="D233" s="67" t="s">
        <v>5054</v>
      </c>
      <c r="E233" s="74" t="s">
        <v>5056</v>
      </c>
    </row>
    <row r="234" spans="1:5" x14ac:dyDescent="0.25">
      <c r="A234" s="57" t="str">
        <f t="shared" si="4"/>
        <v>ОГЭ-Энергооборудование-Парогенераторная-Сепаратор непрерывной продувки № 10541</v>
      </c>
      <c r="B234" s="63" t="s">
        <v>4162</v>
      </c>
      <c r="C234" s="62" t="s">
        <v>2082</v>
      </c>
      <c r="D234" s="67" t="s">
        <v>5054</v>
      </c>
      <c r="E234" s="74" t="s">
        <v>5055</v>
      </c>
    </row>
    <row r="235" spans="1:5" ht="30" x14ac:dyDescent="0.25">
      <c r="A235" s="57" t="str">
        <f t="shared" si="4"/>
        <v xml:space="preserve">ОГЭ-Энергооборудование-Парогенераторная-Охладитель непрерывной продувки, пластинчатый, разборный </v>
      </c>
      <c r="B235" s="63" t="s">
        <v>4162</v>
      </c>
      <c r="C235" s="62" t="s">
        <v>2082</v>
      </c>
      <c r="D235" s="67" t="s">
        <v>5054</v>
      </c>
      <c r="E235" s="74" t="s">
        <v>5053</v>
      </c>
    </row>
    <row r="236" spans="1:5" ht="30" x14ac:dyDescent="0.25">
      <c r="A236" s="57" t="str">
        <f t="shared" si="4"/>
        <v xml:space="preserve">ОГЭ-Энергооборудование-Насосная питьевого водоснабжения-Ёмкость пластиковая для питьевой воды </v>
      </c>
      <c r="B236" s="63" t="s">
        <v>4162</v>
      </c>
      <c r="C236" s="62" t="s">
        <v>2082</v>
      </c>
      <c r="D236" s="67" t="s">
        <v>5052</v>
      </c>
      <c r="E236" s="74" t="s">
        <v>5051</v>
      </c>
    </row>
    <row r="237" spans="1:5" x14ac:dyDescent="0.25">
      <c r="A237" s="57" t="str">
        <f t="shared" si="4"/>
        <v>ОГЭ-Энергооборудование-прочее-Прочее</v>
      </c>
      <c r="B237" s="63" t="s">
        <v>4162</v>
      </c>
      <c r="C237" s="62" t="s">
        <v>2082</v>
      </c>
      <c r="D237" s="67" t="s">
        <v>4160</v>
      </c>
      <c r="E237" s="66" t="s">
        <v>3560</v>
      </c>
    </row>
    <row r="238" spans="1:5" x14ac:dyDescent="0.25">
      <c r="A238" s="57" t="str">
        <f t="shared" si="4"/>
        <v xml:space="preserve">ОГЭ-Электрооборудование-РСХП:Е2 КРУ-10 кВ-ЭТП Е2, Ячейка №1, Резерв </v>
      </c>
      <c r="B238" s="63" t="s">
        <v>4162</v>
      </c>
      <c r="C238" s="79" t="s">
        <v>4161</v>
      </c>
      <c r="D238" s="67" t="s">
        <v>5036</v>
      </c>
      <c r="E238" s="75" t="s">
        <v>5050</v>
      </c>
    </row>
    <row r="239" spans="1:5" x14ac:dyDescent="0.25">
      <c r="A239" s="57" t="str">
        <f t="shared" si="4"/>
        <v>ОГЭ-Электрооборудование-РСХП:Е2 КРУ-10 кВ-ЭТП Е2, Ячейка №2, PTR01, 3500 кВА</v>
      </c>
      <c r="B239" s="63" t="s">
        <v>4162</v>
      </c>
      <c r="C239" s="62" t="s">
        <v>4161</v>
      </c>
      <c r="D239" s="67" t="s">
        <v>5036</v>
      </c>
      <c r="E239" s="74" t="s">
        <v>5049</v>
      </c>
    </row>
    <row r="240" spans="1:5" x14ac:dyDescent="0.25">
      <c r="A240" s="57" t="str">
        <f t="shared" si="4"/>
        <v>ОГЭ-Электрооборудование-РСХП:Е2 КРУ-10 кВ-ЭТП Е2, Ячейка №3, PTR02, 3500 кВА</v>
      </c>
      <c r="B240" s="63" t="s">
        <v>4162</v>
      </c>
      <c r="C240" s="62" t="s">
        <v>4161</v>
      </c>
      <c r="D240" s="67" t="s">
        <v>5036</v>
      </c>
      <c r="E240" s="74" t="s">
        <v>5048</v>
      </c>
    </row>
    <row r="241" spans="1:5" x14ac:dyDescent="0.25">
      <c r="A241" s="57" t="str">
        <f t="shared" si="4"/>
        <v>ОГЭ-Электрооборудование-РСХП:Е2 КРУ-10 кВ-ЭТП Е2, Ячейка №4, ТСН №1</v>
      </c>
      <c r="B241" s="63" t="s">
        <v>4162</v>
      </c>
      <c r="C241" s="62" t="s">
        <v>4161</v>
      </c>
      <c r="D241" s="67" t="s">
        <v>5036</v>
      </c>
      <c r="E241" s="74" t="s">
        <v>5047</v>
      </c>
    </row>
    <row r="242" spans="1:5" x14ac:dyDescent="0.25">
      <c r="A242" s="57" t="str">
        <f t="shared" si="4"/>
        <v>ОГЭ-Электрооборудование-РСХП:Е2 КРУ-10 кВ-ЭТП Е2, Ячейка №5, Ввод №1</v>
      </c>
      <c r="B242" s="63" t="s">
        <v>4162</v>
      </c>
      <c r="C242" s="62" t="s">
        <v>4161</v>
      </c>
      <c r="D242" s="67" t="s">
        <v>5036</v>
      </c>
      <c r="E242" s="74" t="s">
        <v>5046</v>
      </c>
    </row>
    <row r="243" spans="1:5" x14ac:dyDescent="0.25">
      <c r="A243" s="57" t="str">
        <f t="shared" si="4"/>
        <v>ОГЭ-Электрооборудование-РСХП:Е2 КРУ-10 кВ-ЭТП Е2, Ячейка №6, ТН №1</v>
      </c>
      <c r="B243" s="63" t="s">
        <v>4162</v>
      </c>
      <c r="C243" s="62" t="s">
        <v>4161</v>
      </c>
      <c r="D243" s="67" t="s">
        <v>5036</v>
      </c>
      <c r="E243" s="74" t="s">
        <v>5045</v>
      </c>
    </row>
    <row r="244" spans="1:5" x14ac:dyDescent="0.25">
      <c r="A244" s="57" t="str">
        <f t="shared" si="4"/>
        <v>ОГЭ-Электрооборудование-РСХП:Е2 КРУ-10 кВ-ЭТП Е2, Ячейка №7, PTR05, 3500 кВА</v>
      </c>
      <c r="B244" s="63" t="s">
        <v>4162</v>
      </c>
      <c r="C244" s="62" t="s">
        <v>4161</v>
      </c>
      <c r="D244" s="67" t="s">
        <v>5036</v>
      </c>
      <c r="E244" s="74" t="s">
        <v>5044</v>
      </c>
    </row>
    <row r="245" spans="1:5" x14ac:dyDescent="0.25">
      <c r="A245" s="57" t="str">
        <f t="shared" si="4"/>
        <v>ОГЭ-Электрооборудование-РСХП:Е2 КРУ-10 кВ-ЭТП Е2, Ячейка №8, ФКУ</v>
      </c>
      <c r="B245" s="63" t="s">
        <v>4162</v>
      </c>
      <c r="C245" s="62" t="s">
        <v>4161</v>
      </c>
      <c r="D245" s="67" t="s">
        <v>5036</v>
      </c>
      <c r="E245" s="74" t="s">
        <v>5043</v>
      </c>
    </row>
    <row r="246" spans="1:5" x14ac:dyDescent="0.25">
      <c r="A246" s="57" t="str">
        <f t="shared" si="4"/>
        <v>ОГЭ-Электрооборудование-РСХП:Е2 КРУ-10 кВ-ЭТП Е2, Ячейка №9, PTR07, 2500 кВА</v>
      </c>
      <c r="B246" s="63" t="s">
        <v>4162</v>
      </c>
      <c r="C246" s="62" t="s">
        <v>4161</v>
      </c>
      <c r="D246" s="67" t="s">
        <v>5036</v>
      </c>
      <c r="E246" s="74" t="s">
        <v>5042</v>
      </c>
    </row>
    <row r="247" spans="1:5" x14ac:dyDescent="0.25">
      <c r="A247" s="57" t="str">
        <f t="shared" si="4"/>
        <v>ОГЭ-Электрооборудование-РСХП:Е2 КРУ-10 кВ-ЭТП Е2, Ячейка №10, PTR03, 3500 кВА</v>
      </c>
      <c r="B247" s="63" t="s">
        <v>4162</v>
      </c>
      <c r="C247" s="62" t="s">
        <v>4161</v>
      </c>
      <c r="D247" s="67" t="s">
        <v>5036</v>
      </c>
      <c r="E247" s="74" t="s">
        <v>5041</v>
      </c>
    </row>
    <row r="248" spans="1:5" x14ac:dyDescent="0.25">
      <c r="A248" s="57" t="str">
        <f t="shared" si="4"/>
        <v>ОГЭ-Электрооборудование-РСХП:Е2 КРУ-10 кВ-ЭТП Е2, Ячейка №11, PTR04, 3500 кВА</v>
      </c>
      <c r="B248" s="63" t="s">
        <v>4162</v>
      </c>
      <c r="C248" s="62" t="s">
        <v>4161</v>
      </c>
      <c r="D248" s="67" t="s">
        <v>5036</v>
      </c>
      <c r="E248" s="74" t="s">
        <v>5040</v>
      </c>
    </row>
    <row r="249" spans="1:5" x14ac:dyDescent="0.25">
      <c r="A249" s="57" t="str">
        <f t="shared" si="4"/>
        <v>ОГЭ-Электрооборудование-РСХП:Е2 КРУ-10 кВ-ЭТП Е2, Ячейка №12, PTR06, 2500 кВА</v>
      </c>
      <c r="B249" s="63" t="s">
        <v>4162</v>
      </c>
      <c r="C249" s="62" t="s">
        <v>4161</v>
      </c>
      <c r="D249" s="67" t="s">
        <v>5036</v>
      </c>
      <c r="E249" s="74" t="s">
        <v>5039</v>
      </c>
    </row>
    <row r="250" spans="1:5" x14ac:dyDescent="0.25">
      <c r="A250" s="57" t="str">
        <f t="shared" si="4"/>
        <v>ОГЭ-Электрооборудование-РСХП:Е2 КРУ-10 кВ-ЭТП Е2, Ячейка №13, ТСН №2</v>
      </c>
      <c r="B250" s="63" t="s">
        <v>4162</v>
      </c>
      <c r="C250" s="62" t="s">
        <v>4161</v>
      </c>
      <c r="D250" s="67" t="s">
        <v>5036</v>
      </c>
      <c r="E250" s="74" t="s">
        <v>5038</v>
      </c>
    </row>
    <row r="251" spans="1:5" x14ac:dyDescent="0.25">
      <c r="A251" s="57" t="str">
        <f t="shared" si="4"/>
        <v>ОГЭ-Электрооборудование-РСХП:Е2 КРУ-10 кВ-ЭТП Е2, Ячейка №14, Ввод №2</v>
      </c>
      <c r="B251" s="63" t="s">
        <v>4162</v>
      </c>
      <c r="C251" s="62" t="s">
        <v>4161</v>
      </c>
      <c r="D251" s="67" t="s">
        <v>5036</v>
      </c>
      <c r="E251" s="74" t="s">
        <v>5037</v>
      </c>
    </row>
    <row r="252" spans="1:5" x14ac:dyDescent="0.25">
      <c r="A252" s="57" t="str">
        <f t="shared" si="4"/>
        <v xml:space="preserve">ОГЭ-Электрооборудование-РСХП:Е2 КРУ-10 кВ-ЭТП Е2, Ячейка №15, Резерв </v>
      </c>
      <c r="B252" s="63" t="s">
        <v>4162</v>
      </c>
      <c r="C252" s="62" t="s">
        <v>4161</v>
      </c>
      <c r="D252" s="67" t="s">
        <v>5036</v>
      </c>
      <c r="E252" s="74" t="s">
        <v>5035</v>
      </c>
    </row>
    <row r="253" spans="1:5" x14ac:dyDescent="0.25">
      <c r="A253" s="57" t="str">
        <f t="shared" si="4"/>
        <v xml:space="preserve">ОГЭ-Электрооборудование-РСХП B/в кабель																				-B/в кабельные линии																						</v>
      </c>
      <c r="B253" s="63" t="s">
        <v>4162</v>
      </c>
      <c r="C253" s="62" t="s">
        <v>4161</v>
      </c>
      <c r="D253" s="67" t="s">
        <v>5034</v>
      </c>
      <c r="E253" s="74" t="s">
        <v>4931</v>
      </c>
    </row>
    <row r="254" spans="1:5" x14ac:dyDescent="0.25">
      <c r="A254" s="57" t="str">
        <f t="shared" si="4"/>
        <v>ОГЭ-Электрооборудование-РСХП:Е2 Трансформаторы-PTR01, 3500 кВА</v>
      </c>
      <c r="B254" s="63" t="s">
        <v>4162</v>
      </c>
      <c r="C254" s="62" t="s">
        <v>4161</v>
      </c>
      <c r="D254" s="67" t="s">
        <v>5024</v>
      </c>
      <c r="E254" s="75" t="s">
        <v>5033</v>
      </c>
    </row>
    <row r="255" spans="1:5" x14ac:dyDescent="0.25">
      <c r="A255" s="57" t="str">
        <f t="shared" si="4"/>
        <v>ОГЭ-Электрооборудование-РСХП:Е2 Трансформаторы-PTR02, 3500 кВА</v>
      </c>
      <c r="B255" s="63" t="s">
        <v>4162</v>
      </c>
      <c r="C255" s="62" t="s">
        <v>4161</v>
      </c>
      <c r="D255" s="67" t="s">
        <v>5024</v>
      </c>
      <c r="E255" s="74" t="s">
        <v>5032</v>
      </c>
    </row>
    <row r="256" spans="1:5" x14ac:dyDescent="0.25">
      <c r="A256" s="57" t="str">
        <f t="shared" si="4"/>
        <v>ОГЭ-Электрооборудование-РСХП:Е2 Трансформаторы-PTR03, 3500 кВА</v>
      </c>
      <c r="B256" s="63" t="s">
        <v>4162</v>
      </c>
      <c r="C256" s="62" t="s">
        <v>4161</v>
      </c>
      <c r="D256" s="67" t="s">
        <v>5024</v>
      </c>
      <c r="E256" s="74" t="s">
        <v>5031</v>
      </c>
    </row>
    <row r="257" spans="1:5" x14ac:dyDescent="0.25">
      <c r="A257" s="57" t="str">
        <f t="shared" si="4"/>
        <v>ОГЭ-Электрооборудование-РСХП:Е2 Трансформаторы-PTR04, 3500 кВА</v>
      </c>
      <c r="B257" s="63" t="s">
        <v>4162</v>
      </c>
      <c r="C257" s="62" t="s">
        <v>4161</v>
      </c>
      <c r="D257" s="67" t="s">
        <v>5024</v>
      </c>
      <c r="E257" s="74" t="s">
        <v>5030</v>
      </c>
    </row>
    <row r="258" spans="1:5" x14ac:dyDescent="0.25">
      <c r="A258" s="57" t="str">
        <f t="shared" ref="A258:A321" si="5">CONCATENATE(B258,$H$1,C258,$H$1,D258,$H$1,E258)</f>
        <v>ОГЭ-Электрооборудование-РСХП:Е2 Трансформаторы-PTR05, 3500 кВА</v>
      </c>
      <c r="B258" s="63" t="s">
        <v>4162</v>
      </c>
      <c r="C258" s="62" t="s">
        <v>4161</v>
      </c>
      <c r="D258" s="67" t="s">
        <v>5024</v>
      </c>
      <c r="E258" s="74" t="s">
        <v>5029</v>
      </c>
    </row>
    <row r="259" spans="1:5" x14ac:dyDescent="0.25">
      <c r="A259" s="57" t="str">
        <f t="shared" si="5"/>
        <v>ОГЭ-Электрооборудование-РСХП:Е2 Трансформаторы-PTR06, 2500 кВА</v>
      </c>
      <c r="B259" s="63" t="s">
        <v>4162</v>
      </c>
      <c r="C259" s="62" t="s">
        <v>4161</v>
      </c>
      <c r="D259" s="67" t="s">
        <v>5024</v>
      </c>
      <c r="E259" s="74" t="s">
        <v>5028</v>
      </c>
    </row>
    <row r="260" spans="1:5" x14ac:dyDescent="0.25">
      <c r="A260" s="57" t="str">
        <f t="shared" si="5"/>
        <v>ОГЭ-Электрооборудование-РСХП:Е2 Трансформаторы-PTR07, 2500 кВА</v>
      </c>
      <c r="B260" s="63" t="s">
        <v>4162</v>
      </c>
      <c r="C260" s="62" t="s">
        <v>4161</v>
      </c>
      <c r="D260" s="67" t="s">
        <v>5024</v>
      </c>
      <c r="E260" s="74" t="s">
        <v>5027</v>
      </c>
    </row>
    <row r="261" spans="1:5" x14ac:dyDescent="0.25">
      <c r="A261" s="57" t="str">
        <f t="shared" si="5"/>
        <v>ОГЭ-Электрооборудование-РСХП:Е2 Трансформаторы-ЭТП Е2, ТСН №1, 40 кВА</v>
      </c>
      <c r="B261" s="63" t="s">
        <v>4162</v>
      </c>
      <c r="C261" s="62" t="s">
        <v>4161</v>
      </c>
      <c r="D261" s="67" t="s">
        <v>5024</v>
      </c>
      <c r="E261" s="74" t="s">
        <v>5026</v>
      </c>
    </row>
    <row r="262" spans="1:5" x14ac:dyDescent="0.25">
      <c r="A262" s="57" t="str">
        <f t="shared" si="5"/>
        <v>ОГЭ-Электрооборудование-РСХП:Е2 Трансформаторы-ЭТП Е2, 3хЗНОЛП-НТЗ-10</v>
      </c>
      <c r="B262" s="63" t="s">
        <v>4162</v>
      </c>
      <c r="C262" s="62" t="s">
        <v>4161</v>
      </c>
      <c r="D262" s="67" t="s">
        <v>5024</v>
      </c>
      <c r="E262" s="74" t="s">
        <v>5025</v>
      </c>
    </row>
    <row r="263" spans="1:5" x14ac:dyDescent="0.25">
      <c r="A263" s="57" t="str">
        <f t="shared" si="5"/>
        <v>ОГЭ-Электрооборудование-РСХП:Е2 Трансформаторы-ЭТП Е2, ТСН №2, 40 кВА</v>
      </c>
      <c r="B263" s="63" t="s">
        <v>4162</v>
      </c>
      <c r="C263" s="62" t="s">
        <v>4161</v>
      </c>
      <c r="D263" s="67" t="s">
        <v>5024</v>
      </c>
      <c r="E263" s="74" t="s">
        <v>5023</v>
      </c>
    </row>
    <row r="264" spans="1:5" x14ac:dyDescent="0.25">
      <c r="A264" s="57" t="str">
        <f t="shared" si="5"/>
        <v>ОГЭ-Электрооборудование-РСХП:Е2 Шинный мост-ЭТП Е2, Секция шин 10 кВ</v>
      </c>
      <c r="B264" s="63" t="s">
        <v>4162</v>
      </c>
      <c r="C264" s="62" t="s">
        <v>4161</v>
      </c>
      <c r="D264" s="67" t="s">
        <v>5020</v>
      </c>
      <c r="E264" s="75" t="s">
        <v>5022</v>
      </c>
    </row>
    <row r="265" spans="1:5" x14ac:dyDescent="0.25">
      <c r="A265" s="57" t="str">
        <f t="shared" si="5"/>
        <v>ОГЭ-Электрооборудование-РСХП:Е2 Шинный мост-ЭТП Е2, Шинный мост SHM07, 4000 А</v>
      </c>
      <c r="B265" s="63" t="s">
        <v>4162</v>
      </c>
      <c r="C265" s="62" t="s">
        <v>4161</v>
      </c>
      <c r="D265" s="67" t="s">
        <v>5020</v>
      </c>
      <c r="E265" s="74" t="s">
        <v>5021</v>
      </c>
    </row>
    <row r="266" spans="1:5" x14ac:dyDescent="0.25">
      <c r="A266" s="57" t="str">
        <f t="shared" si="5"/>
        <v>ОГЭ-Электрооборудование-РСХП:Е2 Шинный мост-ЭТП Е2, Шинный мост SHM06, 4000 А</v>
      </c>
      <c r="B266" s="63" t="s">
        <v>4162</v>
      </c>
      <c r="C266" s="62" t="s">
        <v>4161</v>
      </c>
      <c r="D266" s="67" t="s">
        <v>5020</v>
      </c>
      <c r="E266" s="74" t="s">
        <v>5019</v>
      </c>
    </row>
    <row r="267" spans="1:5" x14ac:dyDescent="0.25">
      <c r="A267" s="57" t="str">
        <f t="shared" si="5"/>
        <v>ОГЭ-Электрооборудование-РСХП:Е2 Электрооборудования РУНН - 0,4 кВ-ЭТП Е2, PCT06</v>
      </c>
      <c r="B267" s="63" t="s">
        <v>4162</v>
      </c>
      <c r="C267" s="62" t="s">
        <v>4161</v>
      </c>
      <c r="D267" s="67" t="s">
        <v>5016</v>
      </c>
      <c r="E267" s="75" t="s">
        <v>5018</v>
      </c>
    </row>
    <row r="268" spans="1:5" x14ac:dyDescent="0.25">
      <c r="A268" s="57" t="str">
        <f t="shared" si="5"/>
        <v>ОГЭ-Электрооборудование-РСХП:Е2 Электрооборудования РУНН - 0,4 кВ-ЭТП Е2, PCT07</v>
      </c>
      <c r="B268" s="63" t="s">
        <v>4162</v>
      </c>
      <c r="C268" s="62" t="s">
        <v>4161</v>
      </c>
      <c r="D268" s="67" t="s">
        <v>5016</v>
      </c>
      <c r="E268" s="74" t="s">
        <v>5017</v>
      </c>
    </row>
    <row r="269" spans="1:5" ht="30" x14ac:dyDescent="0.25">
      <c r="A269" s="57" t="str">
        <f t="shared" si="5"/>
        <v>ОГЭ-Электрооборудование-РСХП:Е2 Электрооборудования РУНН - 0,4 кВ-ЭТП Е2, Установка конденсаторная УКРЛ 57-10,5-1750 (1х250+3х500) У3</v>
      </c>
      <c r="B269" s="63" t="s">
        <v>4162</v>
      </c>
      <c r="C269" s="62" t="s">
        <v>4161</v>
      </c>
      <c r="D269" s="67" t="s">
        <v>5016</v>
      </c>
      <c r="E269" s="74" t="s">
        <v>5015</v>
      </c>
    </row>
    <row r="270" spans="1:5" x14ac:dyDescent="0.25">
      <c r="A270" s="57" t="str">
        <f t="shared" si="5"/>
        <v>ОГЭ-Электрооборудование-РСХП:Е2 Шкаф-ЭТП Е2, АУОТ (шкаф организации опертока)</v>
      </c>
      <c r="B270" s="63" t="s">
        <v>4162</v>
      </c>
      <c r="C270" s="62" t="s">
        <v>4161</v>
      </c>
      <c r="D270" s="67" t="s">
        <v>5013</v>
      </c>
      <c r="E270" s="74" t="s">
        <v>5014</v>
      </c>
    </row>
    <row r="271" spans="1:5" ht="30" x14ac:dyDescent="0.25">
      <c r="A271" s="57" t="str">
        <f t="shared" si="5"/>
        <v>ОГЭ-Электрооборудование-РСХП:Е2 Шкаф-ЭТП Е2, ШАКБ 
(шкаф аккумуляторных батарей)</v>
      </c>
      <c r="B271" s="63" t="s">
        <v>4162</v>
      </c>
      <c r="C271" s="62" t="s">
        <v>4161</v>
      </c>
      <c r="D271" s="67" t="s">
        <v>5013</v>
      </c>
      <c r="E271" s="78" t="s">
        <v>5012</v>
      </c>
    </row>
    <row r="272" spans="1:5" ht="30" x14ac:dyDescent="0.25">
      <c r="A272" s="57" t="str">
        <f t="shared" si="5"/>
        <v>ОГЭ-Электрооборудование-РСХП:Е2 Технологический шкаф (шкаф Danieli)-РСХП ЭТП "Е2" ̶   MCS01 DP102U−PE01−E9600−EM007 PE01E10+MCS01</v>
      </c>
      <c r="B272" s="63" t="s">
        <v>4162</v>
      </c>
      <c r="C272" s="62" t="s">
        <v>4161</v>
      </c>
      <c r="D272" s="67" t="s">
        <v>5005</v>
      </c>
      <c r="E272" s="77" t="s">
        <v>5011</v>
      </c>
    </row>
    <row r="273" spans="1:5" ht="30" x14ac:dyDescent="0.25">
      <c r="A273" s="57" t="str">
        <f t="shared" si="5"/>
        <v>ОГЭ-Электрооборудование-РСХП:Е2 Технологический шкаф (шкаф Danieli)-РСХП ЭТП "Е2" ̶   DRA01 DP102U−PE01−E9500−EM004 PE01E10+DRA01</v>
      </c>
      <c r="B273" s="63" t="s">
        <v>4162</v>
      </c>
      <c r="C273" s="62" t="s">
        <v>4161</v>
      </c>
      <c r="D273" s="67" t="s">
        <v>5005</v>
      </c>
      <c r="E273" s="78" t="s">
        <v>5010</v>
      </c>
    </row>
    <row r="274" spans="1:5" ht="30" x14ac:dyDescent="0.25">
      <c r="A274" s="57" t="str">
        <f t="shared" si="5"/>
        <v>ОГЭ-Электрооборудование-РСХП:Е2 Технологический шкаф (шкаф Danieli)-РСХП ЭТП "Е2" ̶   DRM01 DP102U−PE01−E9500−EM001 PE01E10+DRM01</v>
      </c>
      <c r="B274" s="63" t="s">
        <v>4162</v>
      </c>
      <c r="C274" s="62" t="s">
        <v>4161</v>
      </c>
      <c r="D274" s="67" t="s">
        <v>5005</v>
      </c>
      <c r="E274" s="78" t="s">
        <v>5009</v>
      </c>
    </row>
    <row r="275" spans="1:5" ht="30" x14ac:dyDescent="0.25">
      <c r="A275" s="57" t="str">
        <f t="shared" si="5"/>
        <v>ОГЭ-Электрооборудование-РСХП:Е2 Технологический шкаф (шкаф Danieli)-РСХП ЭТП "Е2" ̶   DRM02 DP102U−PE01−E9500−EM002 PE01E10+DRM02</v>
      </c>
      <c r="B275" s="63" t="s">
        <v>4162</v>
      </c>
      <c r="C275" s="62" t="s">
        <v>4161</v>
      </c>
      <c r="D275" s="67" t="s">
        <v>5005</v>
      </c>
      <c r="E275" s="78" t="s">
        <v>5008</v>
      </c>
    </row>
    <row r="276" spans="1:5" ht="30" x14ac:dyDescent="0.25">
      <c r="A276" s="57" t="str">
        <f t="shared" si="5"/>
        <v>ОГЭ-Электрооборудование-РСХП:Е2 Технологический шкаф (шкаф Danieli)-РСХП ЭТП "Е2" ̶   DRM03 DP102U−PE01−E9500−EM003 PE01E10+DRM03</v>
      </c>
      <c r="B276" s="63" t="s">
        <v>4162</v>
      </c>
      <c r="C276" s="62" t="s">
        <v>4161</v>
      </c>
      <c r="D276" s="67" t="s">
        <v>5005</v>
      </c>
      <c r="E276" s="78" t="s">
        <v>5007</v>
      </c>
    </row>
    <row r="277" spans="1:5" ht="30" x14ac:dyDescent="0.25">
      <c r="A277" s="57" t="str">
        <f t="shared" si="5"/>
        <v>ОГЭ-Электрооборудование-РСХП:Е2 Технологический шкаф (шкаф Danieli)-РСХП ЭТП "Е2" ̶   DRM04 DP102U−PE01−E9500−EM004 PE01E10+DRM04</v>
      </c>
      <c r="B277" s="63" t="s">
        <v>4162</v>
      </c>
      <c r="C277" s="62" t="s">
        <v>4161</v>
      </c>
      <c r="D277" s="67" t="s">
        <v>5005</v>
      </c>
      <c r="E277" s="78" t="s">
        <v>5006</v>
      </c>
    </row>
    <row r="278" spans="1:5" ht="30" x14ac:dyDescent="0.25">
      <c r="A278" s="57" t="str">
        <f t="shared" si="5"/>
        <v>ОГЭ-Электрооборудование-РСХП:Е2 Технологический шкаф (шкаф Danieli)-РСХП ЭТП "Е2" ̶   DRM05 DP102U−PE01−E9500−EM004 PE01E10+DRM05</v>
      </c>
      <c r="B278" s="63" t="s">
        <v>4162</v>
      </c>
      <c r="C278" s="62" t="s">
        <v>4161</v>
      </c>
      <c r="D278" s="67" t="s">
        <v>5005</v>
      </c>
      <c r="E278" s="78" t="s">
        <v>5004</v>
      </c>
    </row>
    <row r="279" spans="1:5" x14ac:dyDescent="0.25">
      <c r="A279" s="57" t="str">
        <f t="shared" si="5"/>
        <v>ОГЭ-Электрооборудование-РСХП:Е2 Шкафы ШТЗ (шкаф тепловой защиты)-ЭТП Е2. PTR01-ШТЗ</v>
      </c>
      <c r="B279" s="63" t="s">
        <v>4162</v>
      </c>
      <c r="C279" s="62" t="s">
        <v>4161</v>
      </c>
      <c r="D279" s="67" t="s">
        <v>4996</v>
      </c>
      <c r="E279" s="75" t="s">
        <v>5003</v>
      </c>
    </row>
    <row r="280" spans="1:5" x14ac:dyDescent="0.25">
      <c r="A280" s="57" t="str">
        <f t="shared" si="5"/>
        <v>ОГЭ-Электрооборудование-РСХП:Е2 Шкафы ШТЗ (шкаф тепловой защиты)-ЭТП Е2. PTR02-ШТЗ</v>
      </c>
      <c r="B280" s="63" t="s">
        <v>4162</v>
      </c>
      <c r="C280" s="62" t="s">
        <v>4161</v>
      </c>
      <c r="D280" s="67" t="s">
        <v>4996</v>
      </c>
      <c r="E280" s="74" t="s">
        <v>5002</v>
      </c>
    </row>
    <row r="281" spans="1:5" x14ac:dyDescent="0.25">
      <c r="A281" s="57" t="str">
        <f t="shared" si="5"/>
        <v>ОГЭ-Электрооборудование-РСХП:Е2 Шкафы ШТЗ (шкаф тепловой защиты)-ЭТП Е2. PTR05-ШТЗ</v>
      </c>
      <c r="B281" s="63" t="s">
        <v>4162</v>
      </c>
      <c r="C281" s="62" t="s">
        <v>4161</v>
      </c>
      <c r="D281" s="67" t="s">
        <v>4996</v>
      </c>
      <c r="E281" s="74" t="s">
        <v>5001</v>
      </c>
    </row>
    <row r="282" spans="1:5" x14ac:dyDescent="0.25">
      <c r="A282" s="57" t="str">
        <f t="shared" si="5"/>
        <v>ОГЭ-Электрооборудование-РСХП:Е2 Шкафы ШТЗ (шкаф тепловой защиты)-ЭТП Е2. PTR07-ШТЗ</v>
      </c>
      <c r="B282" s="63" t="s">
        <v>4162</v>
      </c>
      <c r="C282" s="62" t="s">
        <v>4161</v>
      </c>
      <c r="D282" s="67" t="s">
        <v>4996</v>
      </c>
      <c r="E282" s="74" t="s">
        <v>5000</v>
      </c>
    </row>
    <row r="283" spans="1:5" x14ac:dyDescent="0.25">
      <c r="A283" s="57" t="str">
        <f t="shared" si="5"/>
        <v>ОГЭ-Электрооборудование-РСХП:Е2 Шкафы ШТЗ (шкаф тепловой защиты)-ЭТП Е2. PTR03-ШТЗ</v>
      </c>
      <c r="B283" s="63" t="s">
        <v>4162</v>
      </c>
      <c r="C283" s="62" t="s">
        <v>4161</v>
      </c>
      <c r="D283" s="67" t="s">
        <v>4996</v>
      </c>
      <c r="E283" s="74" t="s">
        <v>4999</v>
      </c>
    </row>
    <row r="284" spans="1:5" x14ac:dyDescent="0.25">
      <c r="A284" s="57" t="str">
        <f t="shared" si="5"/>
        <v>ОГЭ-Электрооборудование-РСХП:Е2 Шкафы ШТЗ (шкаф тепловой защиты)-ЭТП Е2. PTR04-ШТЗ</v>
      </c>
      <c r="B284" s="63" t="s">
        <v>4162</v>
      </c>
      <c r="C284" s="62" t="s">
        <v>4161</v>
      </c>
      <c r="D284" s="67" t="s">
        <v>4996</v>
      </c>
      <c r="E284" s="74" t="s">
        <v>4998</v>
      </c>
    </row>
    <row r="285" spans="1:5" x14ac:dyDescent="0.25">
      <c r="A285" s="57" t="str">
        <f t="shared" si="5"/>
        <v>ОГЭ-Электрооборудование-РСХП:Е2 Шкафы ШТЗ (шкаф тепловой защиты)-ЭТП Е2. ШП-ШТЗ</v>
      </c>
      <c r="B285" s="63" t="s">
        <v>4162</v>
      </c>
      <c r="C285" s="62" t="s">
        <v>4161</v>
      </c>
      <c r="D285" s="67" t="s">
        <v>4996</v>
      </c>
      <c r="E285" s="74" t="s">
        <v>4997</v>
      </c>
    </row>
    <row r="286" spans="1:5" x14ac:dyDescent="0.25">
      <c r="A286" s="57" t="str">
        <f t="shared" si="5"/>
        <v>ОГЭ-Электрооборудование-РСХП:Е2 Шкафы ШТЗ (шкаф тепловой защиты)-ЭТП Е2. PTR06-ШТЗ</v>
      </c>
      <c r="B286" s="63" t="s">
        <v>4162</v>
      </c>
      <c r="C286" s="62" t="s">
        <v>4161</v>
      </c>
      <c r="D286" s="67" t="s">
        <v>4996</v>
      </c>
      <c r="E286" s="74" t="s">
        <v>4995</v>
      </c>
    </row>
    <row r="287" spans="1:5" ht="30" x14ac:dyDescent="0.25">
      <c r="A287" s="57" t="str">
        <f t="shared" si="5"/>
        <v>ОГЭ-Электрооборудование-РСХП:Е2 Цепочка Шкафов по ЭТП Е2; Ячейка №9; РСТ07-ЭТП Е2. Магистральный щит вентиляции 03.0-МЩВ</v>
      </c>
      <c r="B287" s="63" t="s">
        <v>4162</v>
      </c>
      <c r="C287" s="62" t="s">
        <v>4161</v>
      </c>
      <c r="D287" s="67" t="s">
        <v>4993</v>
      </c>
      <c r="E287" s="77" t="s">
        <v>4994</v>
      </c>
    </row>
    <row r="288" spans="1:5" ht="30" x14ac:dyDescent="0.25">
      <c r="A288" s="57" t="str">
        <f t="shared" si="5"/>
        <v>ОГЭ-Электрооборудование-РСХП:Е2 Цепочка Шкафов по ЭТП Е2; Ячейка №9; РСТ07-ВШМ. Шкаф 0109-ШР1</v>
      </c>
      <c r="B288" s="63" t="s">
        <v>4162</v>
      </c>
      <c r="C288" s="62" t="s">
        <v>4161</v>
      </c>
      <c r="D288" s="67" t="s">
        <v>4993</v>
      </c>
      <c r="E288" s="74" t="s">
        <v>4978</v>
      </c>
    </row>
    <row r="289" spans="1:5" ht="30" x14ac:dyDescent="0.25">
      <c r="A289" s="57" t="str">
        <f t="shared" si="5"/>
        <v>ОГЭ-Электрооборудование-РСХП:Е2 Цепочка Шкафов по ЭТП Е2; Ячейка №9; РСТ07-ЭТП Е2.  03.0-МЩВХ1</v>
      </c>
      <c r="B289" s="63" t="s">
        <v>4162</v>
      </c>
      <c r="C289" s="62" t="s">
        <v>4161</v>
      </c>
      <c r="D289" s="67" t="s">
        <v>4993</v>
      </c>
      <c r="E289" s="74" t="s">
        <v>4974</v>
      </c>
    </row>
    <row r="290" spans="1:5" x14ac:dyDescent="0.25">
      <c r="A290" s="57" t="str">
        <f t="shared" si="5"/>
        <v>ОГЭ-Электрооборудование-РСХП:Е2 Цепочка Шкафов по ЭТП Е2; Ячейка №9; РСТ07-ЦП. 06ВРУ</v>
      </c>
      <c r="B290" s="63" t="s">
        <v>4162</v>
      </c>
      <c r="C290" s="62" t="s">
        <v>4161</v>
      </c>
      <c r="D290" s="67" t="s">
        <v>4993</v>
      </c>
      <c r="E290" s="74" t="s">
        <v>4969</v>
      </c>
    </row>
    <row r="291" spans="1:5" ht="30" x14ac:dyDescent="0.25">
      <c r="A291" s="57" t="str">
        <f t="shared" si="5"/>
        <v>ОГЭ-Электрооборудование-РСХП:Е2 Цепочка Шкафов по ЭТП Е2; Ячейка №9; РСТ07-ЭТП Е2. 03.0-МЩО</v>
      </c>
      <c r="B291" s="63" t="s">
        <v>4162</v>
      </c>
      <c r="C291" s="62" t="s">
        <v>4161</v>
      </c>
      <c r="D291" s="67" t="s">
        <v>4993</v>
      </c>
      <c r="E291" s="74" t="s">
        <v>4965</v>
      </c>
    </row>
    <row r="292" spans="1:5" ht="30" x14ac:dyDescent="0.25">
      <c r="A292" s="57" t="str">
        <f t="shared" si="5"/>
        <v>ОГЭ-Электрооборудование-РСХП:Е2 ЭТП Е2. Магистральный щит вентиляции 03.0-МЩВ-ЭТП Е2. 03.0-ШОВК</v>
      </c>
      <c r="B292" s="63" t="s">
        <v>4162</v>
      </c>
      <c r="C292" s="62" t="s">
        <v>4161</v>
      </c>
      <c r="D292" s="67" t="s">
        <v>4991</v>
      </c>
      <c r="E292" s="75" t="s">
        <v>4992</v>
      </c>
    </row>
    <row r="293" spans="1:5" ht="30" x14ac:dyDescent="0.25">
      <c r="A293" s="57" t="str">
        <f t="shared" si="5"/>
        <v>ОГЭ-Электрооборудование-РСХП:Е2 ЭТП Е2. Магистральный щит вентиляции 03.0-МЩВ-ЛПЦ. В-10. ПР6</v>
      </c>
      <c r="B293" s="63" t="s">
        <v>4162</v>
      </c>
      <c r="C293" s="62" t="s">
        <v>4161</v>
      </c>
      <c r="D293" s="67" t="s">
        <v>4991</v>
      </c>
      <c r="E293" s="74" t="s">
        <v>4988</v>
      </c>
    </row>
    <row r="294" spans="1:5" ht="30" x14ac:dyDescent="0.25">
      <c r="A294" s="57" t="str">
        <f t="shared" si="5"/>
        <v>ОГЭ-Электрооборудование-РСХП:Е2 ЭТП Е2. Магистральный щит вентиляции 03.0-МЩВ-ЛПЦ. А-8. ПР8</v>
      </c>
      <c r="B294" s="63" t="s">
        <v>4162</v>
      </c>
      <c r="C294" s="62" t="s">
        <v>4161</v>
      </c>
      <c r="D294" s="67" t="s">
        <v>4991</v>
      </c>
      <c r="E294" s="74" t="s">
        <v>4986</v>
      </c>
    </row>
    <row r="295" spans="1:5" ht="30" x14ac:dyDescent="0.25">
      <c r="A295" s="57" t="str">
        <f t="shared" si="5"/>
        <v>ОГЭ-Электрооборудование-РСХП:Е2 ЭТП Е2. Магистральный щит вентиляции 03.0-МЩВ-ЭТП Е2. 03.0-АВР</v>
      </c>
      <c r="B295" s="63" t="s">
        <v>4162</v>
      </c>
      <c r="C295" s="62" t="s">
        <v>4161</v>
      </c>
      <c r="D295" s="67" t="s">
        <v>4991</v>
      </c>
      <c r="E295" s="74" t="s">
        <v>4982</v>
      </c>
    </row>
    <row r="296" spans="1:5" ht="30" x14ac:dyDescent="0.25">
      <c r="A296" s="57" t="str">
        <f t="shared" si="5"/>
        <v>ОГЭ-Электрооборудование-РСХП:Е2 ЭТП Е2. Магистральный щит вентиляции 03.0-МЩВ-ЭТП Е2. 0300 ШРВ</v>
      </c>
      <c r="B296" s="63" t="s">
        <v>4162</v>
      </c>
      <c r="C296" s="62" t="s">
        <v>4161</v>
      </c>
      <c r="D296" s="67" t="s">
        <v>4991</v>
      </c>
      <c r="E296" s="74" t="s">
        <v>4990</v>
      </c>
    </row>
    <row r="297" spans="1:5" x14ac:dyDescent="0.25">
      <c r="A297" s="57" t="str">
        <f t="shared" si="5"/>
        <v>ОГЭ-Электрооборудование-ЛПЦ. В-10. ПР6-ЛПЦ. В-10. В15/В19-ШСАУ</v>
      </c>
      <c r="B297" s="63" t="s">
        <v>4162</v>
      </c>
      <c r="C297" s="62" t="s">
        <v>4161</v>
      </c>
      <c r="D297" s="67" t="s">
        <v>4988</v>
      </c>
      <c r="E297" s="77" t="s">
        <v>4989</v>
      </c>
    </row>
    <row r="298" spans="1:5" x14ac:dyDescent="0.25">
      <c r="A298" s="57" t="str">
        <f t="shared" si="5"/>
        <v>ОГЭ-Электрооборудование-ЛПЦ. В-10. ПР6-ЛПЦ. В-10. В26/В31-ШСАУ</v>
      </c>
      <c r="B298" s="63" t="s">
        <v>4162</v>
      </c>
      <c r="C298" s="62" t="s">
        <v>4161</v>
      </c>
      <c r="D298" s="67" t="s">
        <v>4988</v>
      </c>
      <c r="E298" s="78" t="s">
        <v>4987</v>
      </c>
    </row>
    <row r="299" spans="1:5" x14ac:dyDescent="0.25">
      <c r="A299" s="57" t="str">
        <f t="shared" si="5"/>
        <v>ОГЭ-Электрооборудование-ЛПЦ. А-8. ПР8-ЛПЦ. А-5. В24/В25-ШСАУ</v>
      </c>
      <c r="B299" s="63" t="s">
        <v>4162</v>
      </c>
      <c r="C299" s="62" t="s">
        <v>4161</v>
      </c>
      <c r="D299" s="67" t="s">
        <v>4986</v>
      </c>
      <c r="E299" s="78" t="s">
        <v>4985</v>
      </c>
    </row>
    <row r="300" spans="1:5" x14ac:dyDescent="0.25">
      <c r="A300" s="57" t="str">
        <f t="shared" si="5"/>
        <v>ОГЭ-Электрооборудование-ЭТП Е2. 03.0-АВР-ЭТП Е2. 03.0-ШСС01</v>
      </c>
      <c r="B300" s="63" t="s">
        <v>4162</v>
      </c>
      <c r="C300" s="62" t="s">
        <v>4161</v>
      </c>
      <c r="D300" s="67" t="s">
        <v>4982</v>
      </c>
      <c r="E300" s="77" t="s">
        <v>4984</v>
      </c>
    </row>
    <row r="301" spans="1:5" x14ac:dyDescent="0.25">
      <c r="A301" s="57" t="str">
        <f t="shared" si="5"/>
        <v>ОГЭ-Электрооборудование-ЭТП Е2. 03.0-АВР-ЛПЦ. Помещение 109. 03.0-ШСС02</v>
      </c>
      <c r="B301" s="63" t="s">
        <v>4162</v>
      </c>
      <c r="C301" s="62" t="s">
        <v>4161</v>
      </c>
      <c r="D301" s="67" t="s">
        <v>4982</v>
      </c>
      <c r="E301" s="74" t="s">
        <v>4983</v>
      </c>
    </row>
    <row r="302" spans="1:5" x14ac:dyDescent="0.25">
      <c r="A302" s="57" t="str">
        <f t="shared" si="5"/>
        <v>ОГЭ-Электрооборудование-ЭТП Е2. 03.0-АВР-РСХП. Пульт управления. 03.0-ШСС03</v>
      </c>
      <c r="B302" s="63" t="s">
        <v>4162</v>
      </c>
      <c r="C302" s="62" t="s">
        <v>4161</v>
      </c>
      <c r="D302" s="67" t="s">
        <v>4982</v>
      </c>
      <c r="E302" s="78" t="s">
        <v>4981</v>
      </c>
    </row>
    <row r="303" spans="1:5" x14ac:dyDescent="0.25">
      <c r="A303" s="57" t="str">
        <f t="shared" si="5"/>
        <v>ОГЭ-Электрооборудование-ВШМ. Шкаф 0109-ШР1-ВШМ. Шкаф 0109-ШР2</v>
      </c>
      <c r="B303" s="63" t="s">
        <v>4162</v>
      </c>
      <c r="C303" s="62" t="s">
        <v>4161</v>
      </c>
      <c r="D303" s="67" t="s">
        <v>4978</v>
      </c>
      <c r="E303" s="77" t="s">
        <v>4980</v>
      </c>
    </row>
    <row r="304" spans="1:5" x14ac:dyDescent="0.25">
      <c r="A304" s="57" t="str">
        <f t="shared" si="5"/>
        <v>ОГЭ-Электрооборудование-ВШМ. Шкаф 0109-ШР1-ВШМ. Шкаф 0109-ШР3</v>
      </c>
      <c r="B304" s="63" t="s">
        <v>4162</v>
      </c>
      <c r="C304" s="62" t="s">
        <v>4161</v>
      </c>
      <c r="D304" s="67" t="s">
        <v>4978</v>
      </c>
      <c r="E304" s="77" t="s">
        <v>4979</v>
      </c>
    </row>
    <row r="305" spans="1:5" x14ac:dyDescent="0.25">
      <c r="A305" s="57" t="str">
        <f t="shared" si="5"/>
        <v>ОГЭ-Электрооборудование-ВШМ. Шкаф 0109-ШР1-Шкаф Шоу-румм</v>
      </c>
      <c r="B305" s="63" t="s">
        <v>4162</v>
      </c>
      <c r="C305" s="62" t="s">
        <v>4161</v>
      </c>
      <c r="D305" s="67" t="s">
        <v>4978</v>
      </c>
      <c r="E305" s="74" t="s">
        <v>4977</v>
      </c>
    </row>
    <row r="306" spans="1:5" x14ac:dyDescent="0.25">
      <c r="A306" s="57" t="str">
        <f t="shared" si="5"/>
        <v>ОГЭ-Электрооборудование-ЭТП Е2.  03.0-МЩВХ1-КНС №1 ШУК</v>
      </c>
      <c r="B306" s="63" t="s">
        <v>4162</v>
      </c>
      <c r="C306" s="62" t="s">
        <v>4161</v>
      </c>
      <c r="D306" s="67" t="s">
        <v>4974</v>
      </c>
      <c r="E306" s="77" t="s">
        <v>4976</v>
      </c>
    </row>
    <row r="307" spans="1:5" x14ac:dyDescent="0.25">
      <c r="A307" s="57" t="str">
        <f t="shared" si="5"/>
        <v>ОГЭ-Электрооборудование-ЭТП Е2.  03.0-МЩВХ1-Шкаф управления скважины для полива №3</v>
      </c>
      <c r="B307" s="63" t="s">
        <v>4162</v>
      </c>
      <c r="C307" s="62" t="s">
        <v>4161</v>
      </c>
      <c r="D307" s="67" t="s">
        <v>4974</v>
      </c>
      <c r="E307" s="74" t="s">
        <v>4975</v>
      </c>
    </row>
    <row r="308" spans="1:5" x14ac:dyDescent="0.25">
      <c r="A308" s="57" t="str">
        <f t="shared" si="5"/>
        <v>ОГЭ-Электрооборудование-ЭТП Е2.  03.0-МЩВХ1-ЭТП Е2. 0103ШР-Е2</v>
      </c>
      <c r="B308" s="63" t="s">
        <v>4162</v>
      </c>
      <c r="C308" s="62" t="s">
        <v>4161</v>
      </c>
      <c r="D308" s="67" t="s">
        <v>4974</v>
      </c>
      <c r="E308" s="78" t="s">
        <v>4973</v>
      </c>
    </row>
    <row r="309" spans="1:5" x14ac:dyDescent="0.25">
      <c r="A309" s="57" t="str">
        <f t="shared" si="5"/>
        <v>ОГЭ-Электрооборудование-ЦП. 06ВРУ-ЦП. 6ШРС1</v>
      </c>
      <c r="B309" s="63" t="s">
        <v>4162</v>
      </c>
      <c r="C309" s="62" t="s">
        <v>4161</v>
      </c>
      <c r="D309" s="67" t="s">
        <v>4969</v>
      </c>
      <c r="E309" s="75" t="s">
        <v>4972</v>
      </c>
    </row>
    <row r="310" spans="1:5" x14ac:dyDescent="0.25">
      <c r="A310" s="57" t="str">
        <f t="shared" si="5"/>
        <v>ОГЭ-Электрооборудование-ЦП. 06ВРУ-ЦП. 6ШВК</v>
      </c>
      <c r="B310" s="63" t="s">
        <v>4162</v>
      </c>
      <c r="C310" s="62" t="s">
        <v>4161</v>
      </c>
      <c r="D310" s="67" t="s">
        <v>4969</v>
      </c>
      <c r="E310" s="74" t="s">
        <v>4971</v>
      </c>
    </row>
    <row r="311" spans="1:5" x14ac:dyDescent="0.25">
      <c r="A311" s="57" t="str">
        <f t="shared" si="5"/>
        <v>ОГЭ-Электрооборудование-ЦП. 06ВРУ-ЦП. ШСС06</v>
      </c>
      <c r="B311" s="63" t="s">
        <v>4162</v>
      </c>
      <c r="C311" s="62" t="s">
        <v>4161</v>
      </c>
      <c r="D311" s="67" t="s">
        <v>4969</v>
      </c>
      <c r="E311" s="74" t="s">
        <v>4970</v>
      </c>
    </row>
    <row r="312" spans="1:5" x14ac:dyDescent="0.25">
      <c r="A312" s="57" t="str">
        <f t="shared" si="5"/>
        <v>ОГЭ-Электрооборудование-ЦП. 06ВРУ-ЦП. ЩО1</v>
      </c>
      <c r="B312" s="63" t="s">
        <v>4162</v>
      </c>
      <c r="C312" s="62" t="s">
        <v>4161</v>
      </c>
      <c r="D312" s="67" t="s">
        <v>4969</v>
      </c>
      <c r="E312" s="74" t="s">
        <v>4968</v>
      </c>
    </row>
    <row r="313" spans="1:5" x14ac:dyDescent="0.25">
      <c r="A313" s="57" t="str">
        <f t="shared" si="5"/>
        <v>ОГЭ-Электрооборудование-ЭТП Е2. 03.0-МЩО-ЭТП Е2. 03.0-МЩАО</v>
      </c>
      <c r="B313" s="63" t="s">
        <v>4162</v>
      </c>
      <c r="C313" s="62" t="s">
        <v>4161</v>
      </c>
      <c r="D313" s="67" t="s">
        <v>4965</v>
      </c>
      <c r="E313" s="75" t="s">
        <v>4961</v>
      </c>
    </row>
    <row r="314" spans="1:5" x14ac:dyDescent="0.25">
      <c r="A314" s="57" t="str">
        <f t="shared" si="5"/>
        <v>ОГЭ-Электрооборудование-ЭТП Е2. 03.0-МЩО-ЭТП Е2. ЩО-Е2</v>
      </c>
      <c r="B314" s="63" t="s">
        <v>4162</v>
      </c>
      <c r="C314" s="62" t="s">
        <v>4161</v>
      </c>
      <c r="D314" s="67" t="s">
        <v>4965</v>
      </c>
      <c r="E314" s="74" t="s">
        <v>4967</v>
      </c>
    </row>
    <row r="315" spans="1:5" x14ac:dyDescent="0.25">
      <c r="A315" s="57" t="str">
        <f t="shared" si="5"/>
        <v>ОГЭ-Электрооборудование-ЭТП Е2. 03.0-МЩО-РСХП. 1ЩО-РСХП</v>
      </c>
      <c r="B315" s="63" t="s">
        <v>4162</v>
      </c>
      <c r="C315" s="62" t="s">
        <v>4161</v>
      </c>
      <c r="D315" s="67" t="s">
        <v>4965</v>
      </c>
      <c r="E315" s="78" t="s">
        <v>4966</v>
      </c>
    </row>
    <row r="316" spans="1:5" x14ac:dyDescent="0.25">
      <c r="A316" s="57" t="str">
        <f t="shared" si="5"/>
        <v>ОГЭ-Электрооборудование-ЭТП Е2. 03.0-МЩО-Помещение аспирационной установки. ЩО-ПАУ</v>
      </c>
      <c r="B316" s="63" t="s">
        <v>4162</v>
      </c>
      <c r="C316" s="62" t="s">
        <v>4161</v>
      </c>
      <c r="D316" s="67" t="s">
        <v>4965</v>
      </c>
      <c r="E316" s="78" t="s">
        <v>4964</v>
      </c>
    </row>
    <row r="317" spans="1:5" x14ac:dyDescent="0.25">
      <c r="A317" s="57" t="str">
        <f t="shared" si="5"/>
        <v>ОГЭ-Электрооборудование-ЭТП Е2. 03.0-МЩАО-ЭТП Е2. ЩАО-Е2</v>
      </c>
      <c r="B317" s="63" t="s">
        <v>4162</v>
      </c>
      <c r="C317" s="62" t="s">
        <v>4161</v>
      </c>
      <c r="D317" s="67" t="s">
        <v>4961</v>
      </c>
      <c r="E317" s="75" t="s">
        <v>4963</v>
      </c>
    </row>
    <row r="318" spans="1:5" x14ac:dyDescent="0.25">
      <c r="A318" s="57" t="str">
        <f t="shared" si="5"/>
        <v>ОГЭ-Электрооборудование-ЭТП Е2. 03.0-МЩАО-РСХП. 1ЩАО-РСХП</v>
      </c>
      <c r="B318" s="63" t="s">
        <v>4162</v>
      </c>
      <c r="C318" s="62" t="s">
        <v>4161</v>
      </c>
      <c r="D318" s="67" t="s">
        <v>4961</v>
      </c>
      <c r="E318" s="78" t="s">
        <v>4962</v>
      </c>
    </row>
    <row r="319" spans="1:5" ht="30" x14ac:dyDescent="0.25">
      <c r="A319" s="57" t="str">
        <f t="shared" si="5"/>
        <v>ОГЭ-Электрооборудование-ЭТП Е2. 03.0-МЩАО-Помещение аспирационной установки. ЩАО-ПАУ</v>
      </c>
      <c r="B319" s="63" t="s">
        <v>4162</v>
      </c>
      <c r="C319" s="62" t="s">
        <v>4161</v>
      </c>
      <c r="D319" s="67" t="s">
        <v>4961</v>
      </c>
      <c r="E319" s="78" t="s">
        <v>4960</v>
      </c>
    </row>
    <row r="320" spans="1:5" ht="30" x14ac:dyDescent="0.25">
      <c r="A320" s="57" t="str">
        <f t="shared" si="5"/>
        <v>ОГЭ-Электрооборудование-Полевой технологический шкаф-DP102U−PE01−E9500−EM004 PE01E10+DRA01																							-Кабельный барабан</v>
      </c>
      <c r="B320" s="63" t="s">
        <v>4162</v>
      </c>
      <c r="C320" s="62" t="s">
        <v>4161</v>
      </c>
      <c r="D320" s="67" t="s">
        <v>4959</v>
      </c>
      <c r="E320" s="75" t="s">
        <v>4958</v>
      </c>
    </row>
    <row r="321" spans="1:5" ht="26.25" customHeight="1" x14ac:dyDescent="0.25">
      <c r="A321" s="57" t="str">
        <f t="shared" si="5"/>
        <v>ОГЭ-Электрооборудование-Полевой технологический шкаф -РСХП-Цепочка технологических шкафов DP102U−PE01−E9500−EM004 PE01E10+DRA01</v>
      </c>
      <c r="B321" s="63" t="s">
        <v>4162</v>
      </c>
      <c r="C321" s="62" t="s">
        <v>4161</v>
      </c>
      <c r="D321" s="67" t="s">
        <v>4955</v>
      </c>
      <c r="E321" s="77" t="s">
        <v>4957</v>
      </c>
    </row>
    <row r="322" spans="1:5" ht="24.75" customHeight="1" x14ac:dyDescent="0.25">
      <c r="A322" s="57"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3" t="s">
        <v>4162</v>
      </c>
      <c r="C322" s="62" t="s">
        <v>4161</v>
      </c>
      <c r="D322" s="67" t="s">
        <v>4955</v>
      </c>
      <c r="E322" s="78" t="s">
        <v>4956</v>
      </c>
    </row>
    <row r="323" spans="1:5" ht="30" x14ac:dyDescent="0.25">
      <c r="A323" s="57" t="str">
        <f t="shared" si="6"/>
        <v>ОГЭ-Электрооборудование-Полевой технологический шкаф -РСХП-Цепочка технологических шкафов PTC07</v>
      </c>
      <c r="B323" s="63" t="s">
        <v>4162</v>
      </c>
      <c r="C323" s="62" t="s">
        <v>4161</v>
      </c>
      <c r="D323" s="67" t="s">
        <v>4955</v>
      </c>
      <c r="E323" s="78" t="s">
        <v>4954</v>
      </c>
    </row>
    <row r="324" spans="1:5" x14ac:dyDescent="0.25">
      <c r="A324" s="57" t="str">
        <f t="shared" si="6"/>
        <v xml:space="preserve">ОГЭ-Электрооборудование-РСХП Н/в кабель																			-Н/в кабельные линии																						</v>
      </c>
      <c r="B324" s="63" t="s">
        <v>4162</v>
      </c>
      <c r="C324" s="62" t="s">
        <v>4161</v>
      </c>
      <c r="D324" s="67" t="s">
        <v>4953</v>
      </c>
      <c r="E324" s="78" t="s">
        <v>4737</v>
      </c>
    </row>
    <row r="325" spans="1:5" x14ac:dyDescent="0.25">
      <c r="A325" s="57" t="str">
        <f t="shared" si="6"/>
        <v>ОГЭ-Электрооборудование-РСХП Электродвигатели																-РСХП - DP102U−DRM01</v>
      </c>
      <c r="B325" s="63" t="s">
        <v>4162</v>
      </c>
      <c r="C325" s="62" t="s">
        <v>4161</v>
      </c>
      <c r="D325" s="67" t="s">
        <v>4945</v>
      </c>
      <c r="E325" s="78" t="s">
        <v>4952</v>
      </c>
    </row>
    <row r="326" spans="1:5" x14ac:dyDescent="0.25">
      <c r="A326" s="57" t="str">
        <f t="shared" si="6"/>
        <v>ОГЭ-Электрооборудование-РСХП Электродвигатели																-РСХП - DP102U−DRM02</v>
      </c>
      <c r="B326" s="63" t="s">
        <v>4162</v>
      </c>
      <c r="C326" s="62" t="s">
        <v>4161</v>
      </c>
      <c r="D326" s="67" t="s">
        <v>4945</v>
      </c>
      <c r="E326" s="78" t="s">
        <v>4951</v>
      </c>
    </row>
    <row r="327" spans="1:5" x14ac:dyDescent="0.25">
      <c r="A327" s="57" t="str">
        <f t="shared" si="6"/>
        <v>ОГЭ-Электрооборудование-РСХП Электродвигатели																-РСХП - DP102U−DRM03</v>
      </c>
      <c r="B327" s="63" t="s">
        <v>4162</v>
      </c>
      <c r="C327" s="62" t="s">
        <v>4161</v>
      </c>
      <c r="D327" s="67" t="s">
        <v>4945</v>
      </c>
      <c r="E327" s="78" t="s">
        <v>4950</v>
      </c>
    </row>
    <row r="328" spans="1:5" x14ac:dyDescent="0.25">
      <c r="A328" s="57" t="str">
        <f t="shared" si="6"/>
        <v>ОГЭ-Электрооборудование-РСХП Электродвигатели																-РСХП -DP102U−DRM04</v>
      </c>
      <c r="B328" s="63" t="s">
        <v>4162</v>
      </c>
      <c r="C328" s="62" t="s">
        <v>4161</v>
      </c>
      <c r="D328" s="67" t="s">
        <v>4945</v>
      </c>
      <c r="E328" s="78" t="s">
        <v>4949</v>
      </c>
    </row>
    <row r="329" spans="1:5" x14ac:dyDescent="0.25">
      <c r="A329" s="57" t="str">
        <f t="shared" si="6"/>
        <v>ОГЭ-Электрооборудование-РСХП Электродвигатели																-РСХП -DP102U−DRM05</v>
      </c>
      <c r="B329" s="63" t="s">
        <v>4162</v>
      </c>
      <c r="C329" s="62" t="s">
        <v>4161</v>
      </c>
      <c r="D329" s="67" t="s">
        <v>4945</v>
      </c>
      <c r="E329" s="78" t="s">
        <v>4948</v>
      </c>
    </row>
    <row r="330" spans="1:5" x14ac:dyDescent="0.25">
      <c r="A330" s="57" t="str">
        <f t="shared" si="6"/>
        <v>ОГЭ-Электрооборудование-РСХП Электродвигатели																-РСХП -DP102U−DRA01</v>
      </c>
      <c r="B330" s="63" t="s">
        <v>4162</v>
      </c>
      <c r="C330" s="62" t="s">
        <v>4161</v>
      </c>
      <c r="D330" s="67" t="s">
        <v>4945</v>
      </c>
      <c r="E330" s="78" t="s">
        <v>4947</v>
      </c>
    </row>
    <row r="331" spans="1:5" x14ac:dyDescent="0.25">
      <c r="A331" s="57" t="str">
        <f t="shared" si="6"/>
        <v>ОГЭ-Электрооборудование-РСХП Электродвигатели																-РСХП -DP102U−MCS01</v>
      </c>
      <c r="B331" s="63" t="s">
        <v>4162</v>
      </c>
      <c r="C331" s="62" t="s">
        <v>4161</v>
      </c>
      <c r="D331" s="67" t="s">
        <v>4945</v>
      </c>
      <c r="E331" s="78" t="s">
        <v>4946</v>
      </c>
    </row>
    <row r="332" spans="1:5" x14ac:dyDescent="0.25">
      <c r="A332" s="57" t="str">
        <f t="shared" si="6"/>
        <v>ОГЭ-Электрооборудование-РСХП Электродвигатели																-РСХП -PTC07−ШУН</v>
      </c>
      <c r="B332" s="63" t="s">
        <v>4162</v>
      </c>
      <c r="C332" s="62" t="s">
        <v>4161</v>
      </c>
      <c r="D332" s="67" t="s">
        <v>4945</v>
      </c>
      <c r="E332" s="78" t="s">
        <v>4944</v>
      </c>
    </row>
    <row r="333" spans="1:5" ht="30" x14ac:dyDescent="0.25">
      <c r="A333" s="57" t="str">
        <f t="shared" si="6"/>
        <v>ОГЭ-Электрооборудование-РСХП Электрические тэны, тормоза-ОГЭ-Электрооборудование-РСХП Электрические тэны, тормоза</v>
      </c>
      <c r="B333" s="63" t="s">
        <v>4162</v>
      </c>
      <c r="C333" s="62" t="s">
        <v>4161</v>
      </c>
      <c r="D333" s="67" t="s">
        <v>4943</v>
      </c>
      <c r="E333" s="78" t="s">
        <v>4942</v>
      </c>
    </row>
    <row r="334" spans="1:5" ht="30" x14ac:dyDescent="0.25">
      <c r="A334" s="57" t="str">
        <f t="shared" si="6"/>
        <v>ОГЭ-Электрооборудование-АНГЦ:ЛПЦ Е7 ЭТП Е3 КРУ-10 кВ-ЭТП Е7, Ячейка №14, ЭТП Е3, PTR02, 3150 кВА</v>
      </c>
      <c r="B334" s="63" t="s">
        <v>4162</v>
      </c>
      <c r="C334" s="62" t="s">
        <v>4161</v>
      </c>
      <c r="D334" s="67" t="s">
        <v>4936</v>
      </c>
      <c r="E334" s="78" t="s">
        <v>4941</v>
      </c>
    </row>
    <row r="335" spans="1:5" ht="30" x14ac:dyDescent="0.25">
      <c r="A335" s="57" t="str">
        <f t="shared" si="6"/>
        <v>ОГЭ-Электрооборудование-АНГЦ:ЛПЦ Е7 ЭТП Е3 КРУ-10 кВ-ЭТП Е7, Ячейка №16, ЭТП Е3, PTR03, 3150 кВА</v>
      </c>
      <c r="B335" s="63" t="s">
        <v>4162</v>
      </c>
      <c r="C335" s="62" t="s">
        <v>4161</v>
      </c>
      <c r="D335" s="67" t="s">
        <v>4936</v>
      </c>
      <c r="E335" s="78" t="s">
        <v>4940</v>
      </c>
    </row>
    <row r="336" spans="1:5" ht="30" x14ac:dyDescent="0.25">
      <c r="A336" s="57" t="str">
        <f t="shared" si="6"/>
        <v>ОГЭ-Электрооборудование-АНГЦ:ЛПЦ Е7 ЭТП Е3 КРУ-10 кВ-ЭТП Е7, Ячейка №17, ЭТП Е3, PTR01, 3150 кВА</v>
      </c>
      <c r="B336" s="63" t="s">
        <v>4162</v>
      </c>
      <c r="C336" s="62" t="s">
        <v>4161</v>
      </c>
      <c r="D336" s="67" t="s">
        <v>4936</v>
      </c>
      <c r="E336" s="78" t="s">
        <v>4939</v>
      </c>
    </row>
    <row r="337" spans="1:5" ht="30" x14ac:dyDescent="0.25">
      <c r="A337" s="57" t="str">
        <f t="shared" si="6"/>
        <v>ОГЭ-Электрооборудование-АНГЦ:ЛПЦ Е7 ЭТП Е3 КРУ-10 кВ-ЭТП Е7, Ячейка №7, ЭТП Е4, PTR03, 3150 кВА</v>
      </c>
      <c r="B337" s="63" t="s">
        <v>4162</v>
      </c>
      <c r="C337" s="62" t="s">
        <v>4161</v>
      </c>
      <c r="D337" s="67" t="s">
        <v>4936</v>
      </c>
      <c r="E337" s="78" t="s">
        <v>4938</v>
      </c>
    </row>
    <row r="338" spans="1:5" ht="30" x14ac:dyDescent="0.25">
      <c r="A338" s="57" t="str">
        <f t="shared" si="6"/>
        <v>ОГЭ-Электрооборудование-АНГЦ:ЛПЦ Е7 ЭТП Е3 КРУ-10 кВ-ЭТП Е7, Ячейка №15, ЭТП Е4, PTR01, 3150 кВА</v>
      </c>
      <c r="B338" s="63" t="s">
        <v>4162</v>
      </c>
      <c r="C338" s="62" t="s">
        <v>4161</v>
      </c>
      <c r="D338" s="67" t="s">
        <v>4936</v>
      </c>
      <c r="E338" s="78" t="s">
        <v>4937</v>
      </c>
    </row>
    <row r="339" spans="1:5" ht="30" x14ac:dyDescent="0.25">
      <c r="A339" s="57" t="str">
        <f t="shared" si="6"/>
        <v>ОГЭ-Электрооборудование-АНГЦ:ЛПЦ Е7 ЭТП Е3 КРУ-10 кВ-ЭТП Е7, Ячейка №18, ЭТП Е4, PTR02, 3150 кВА</v>
      </c>
      <c r="B339" s="63" t="s">
        <v>4162</v>
      </c>
      <c r="C339" s="62" t="s">
        <v>4161</v>
      </c>
      <c r="D339" s="67" t="s">
        <v>4936</v>
      </c>
      <c r="E339" s="78" t="s">
        <v>4935</v>
      </c>
    </row>
    <row r="340" spans="1:5" x14ac:dyDescent="0.25">
      <c r="A340" s="57" t="str">
        <f t="shared" si="6"/>
        <v>ОГЭ-Электрооборудование-АНГЦ:ЛПЦ Е7 КРУ-10 кВ-Объект 29.2 ДГУ участка АНГЦ</v>
      </c>
      <c r="B340" s="63" t="s">
        <v>4162</v>
      </c>
      <c r="C340" s="62" t="s">
        <v>4161</v>
      </c>
      <c r="D340" s="67" t="s">
        <v>4934</v>
      </c>
      <c r="E340" s="78" t="s">
        <v>4933</v>
      </c>
    </row>
    <row r="341" spans="1:5" x14ac:dyDescent="0.25">
      <c r="A341" s="57" t="str">
        <f t="shared" si="6"/>
        <v xml:space="preserve">ОГЭ-Электрооборудование-АНГЦ B/в кабель																				-B/в кабельные линии																						</v>
      </c>
      <c r="B341" s="63" t="s">
        <v>4162</v>
      </c>
      <c r="C341" s="62" t="s">
        <v>4161</v>
      </c>
      <c r="D341" s="67" t="s">
        <v>4932</v>
      </c>
      <c r="E341" s="78" t="s">
        <v>4931</v>
      </c>
    </row>
    <row r="342" spans="1:5" x14ac:dyDescent="0.25">
      <c r="A342" s="57" t="str">
        <f t="shared" si="6"/>
        <v>ОГЭ-Электрооборудование-АНГЦ: Трансформаторы-АНГЦ: Е3 PTR01, 3150 кВА</v>
      </c>
      <c r="B342" s="63" t="s">
        <v>4162</v>
      </c>
      <c r="C342" s="62" t="s">
        <v>4161</v>
      </c>
      <c r="D342" s="76" t="s">
        <v>4925</v>
      </c>
      <c r="E342" s="77" t="s">
        <v>4930</v>
      </c>
    </row>
    <row r="343" spans="1:5" x14ac:dyDescent="0.25">
      <c r="A343" s="57" t="str">
        <f t="shared" si="6"/>
        <v>ОГЭ-Электрооборудование-АНГЦ: Трансформаторы-АНГЦ: Е3 PTR02, 3150 кВА</v>
      </c>
      <c r="B343" s="63" t="s">
        <v>4162</v>
      </c>
      <c r="C343" s="62" t="s">
        <v>4161</v>
      </c>
      <c r="D343" s="67" t="s">
        <v>4925</v>
      </c>
      <c r="E343" s="78" t="s">
        <v>4929</v>
      </c>
    </row>
    <row r="344" spans="1:5" x14ac:dyDescent="0.25">
      <c r="A344" s="57" t="str">
        <f t="shared" si="6"/>
        <v>ОГЭ-Электрооборудование-АНГЦ: Трансформаторы-АНГЦ: Е3 PTR03, 3150 кВА</v>
      </c>
      <c r="B344" s="63" t="s">
        <v>4162</v>
      </c>
      <c r="C344" s="62" t="s">
        <v>4161</v>
      </c>
      <c r="D344" s="67" t="s">
        <v>4925</v>
      </c>
      <c r="E344" s="78" t="s">
        <v>4928</v>
      </c>
    </row>
    <row r="345" spans="1:5" x14ac:dyDescent="0.25">
      <c r="A345" s="57" t="str">
        <f t="shared" si="6"/>
        <v>ОГЭ-Электрооборудование-АНГЦ: Трансформаторы-АНГЦ: Е4 PTR01, 3150 кВА</v>
      </c>
      <c r="B345" s="63" t="s">
        <v>4162</v>
      </c>
      <c r="C345" s="62" t="s">
        <v>4161</v>
      </c>
      <c r="D345" s="67" t="s">
        <v>4925</v>
      </c>
      <c r="E345" s="78" t="s">
        <v>4927</v>
      </c>
    </row>
    <row r="346" spans="1:5" x14ac:dyDescent="0.25">
      <c r="A346" s="57" t="str">
        <f t="shared" si="6"/>
        <v>ОГЭ-Электрооборудование-АНГЦ: Трансформаторы-АНГЦ: Е4 PTR02, 3150 кВА</v>
      </c>
      <c r="B346" s="63" t="s">
        <v>4162</v>
      </c>
      <c r="C346" s="62" t="s">
        <v>4161</v>
      </c>
      <c r="D346" s="67" t="s">
        <v>4925</v>
      </c>
      <c r="E346" s="78" t="s">
        <v>4926</v>
      </c>
    </row>
    <row r="347" spans="1:5" x14ac:dyDescent="0.25">
      <c r="A347" s="57" t="str">
        <f t="shared" si="6"/>
        <v>ОГЭ-Электрооборудование-АНГЦ: Трансформаторы-АНГЦ: Е4 PTR03, 3150 кВА</v>
      </c>
      <c r="B347" s="63" t="s">
        <v>4162</v>
      </c>
      <c r="C347" s="62" t="s">
        <v>4161</v>
      </c>
      <c r="D347" s="67" t="s">
        <v>4925</v>
      </c>
      <c r="E347" s="78" t="s">
        <v>4924</v>
      </c>
    </row>
    <row r="348" spans="1:5" x14ac:dyDescent="0.25">
      <c r="A348" s="57" t="str">
        <f t="shared" si="6"/>
        <v>ОГЭ-Электрооборудование-АНГЦ: Шинный мост-ЭТП Е3, SHM01, 5000 А</v>
      </c>
      <c r="B348" s="63" t="s">
        <v>4162</v>
      </c>
      <c r="C348" s="62" t="s">
        <v>4161</v>
      </c>
      <c r="D348" s="76" t="s">
        <v>4918</v>
      </c>
      <c r="E348" s="78" t="s">
        <v>4923</v>
      </c>
    </row>
    <row r="349" spans="1:5" x14ac:dyDescent="0.25">
      <c r="A349" s="57" t="str">
        <f t="shared" si="6"/>
        <v>ОГЭ-Электрооборудование-АНГЦ: Шинный мост-ЭТП Е3, SHM02, 5000 А</v>
      </c>
      <c r="B349" s="63" t="s">
        <v>4162</v>
      </c>
      <c r="C349" s="62" t="s">
        <v>4161</v>
      </c>
      <c r="D349" s="67" t="s">
        <v>4918</v>
      </c>
      <c r="E349" s="78" t="s">
        <v>4922</v>
      </c>
    </row>
    <row r="350" spans="1:5" x14ac:dyDescent="0.25">
      <c r="A350" s="57" t="str">
        <f t="shared" si="6"/>
        <v>ОГЭ-Электрооборудование-АНГЦ: Шинный мост-ЭТП Е3, SHM03, 5000 А</v>
      </c>
      <c r="B350" s="63" t="s">
        <v>4162</v>
      </c>
      <c r="C350" s="62" t="s">
        <v>4161</v>
      </c>
      <c r="D350" s="67" t="s">
        <v>4918</v>
      </c>
      <c r="E350" s="78" t="s">
        <v>4921</v>
      </c>
    </row>
    <row r="351" spans="1:5" x14ac:dyDescent="0.25">
      <c r="A351" s="57" t="str">
        <f t="shared" si="6"/>
        <v>ОГЭ-Электрооборудование-АНГЦ: Шинный мост-ЭТП Е4, SHM01, 5000 А</v>
      </c>
      <c r="B351" s="63" t="s">
        <v>4162</v>
      </c>
      <c r="C351" s="62" t="s">
        <v>4161</v>
      </c>
      <c r="D351" s="67" t="s">
        <v>4918</v>
      </c>
      <c r="E351" s="78" t="s">
        <v>4920</v>
      </c>
    </row>
    <row r="352" spans="1:5" x14ac:dyDescent="0.25">
      <c r="A352" s="57" t="str">
        <f t="shared" si="6"/>
        <v>ОГЭ-Электрооборудование-АНГЦ: Шинный мост-ЭТП Е4, SHM02, 5000 А</v>
      </c>
      <c r="B352" s="63" t="s">
        <v>4162</v>
      </c>
      <c r="C352" s="62" t="s">
        <v>4161</v>
      </c>
      <c r="D352" s="67" t="s">
        <v>4918</v>
      </c>
      <c r="E352" s="78" t="s">
        <v>4919</v>
      </c>
    </row>
    <row r="353" spans="1:5" x14ac:dyDescent="0.25">
      <c r="A353" s="57" t="str">
        <f t="shared" si="6"/>
        <v>ОГЭ-Электрооборудование-АНГЦ: Шинный мост-ЭТП Е4, SHM03, 5000 А</v>
      </c>
      <c r="B353" s="63" t="s">
        <v>4162</v>
      </c>
      <c r="C353" s="62" t="s">
        <v>4161</v>
      </c>
      <c r="D353" s="67" t="s">
        <v>4918</v>
      </c>
      <c r="E353" s="78" t="s">
        <v>4917</v>
      </c>
    </row>
    <row r="354" spans="1:5" x14ac:dyDescent="0.25">
      <c r="A354" s="57" t="str">
        <f t="shared" si="6"/>
        <v>ОГЭ-Электрооборудование-АНГЦ: Электрооборудования РУНН - 0,4 кВ-ЭТП Е3, ATS</v>
      </c>
      <c r="B354" s="63" t="s">
        <v>4162</v>
      </c>
      <c r="C354" s="62" t="s">
        <v>4161</v>
      </c>
      <c r="D354" s="76" t="s">
        <v>4908</v>
      </c>
      <c r="E354" s="78" t="s">
        <v>4916</v>
      </c>
    </row>
    <row r="355" spans="1:5" x14ac:dyDescent="0.25">
      <c r="A355" s="57" t="str">
        <f t="shared" si="6"/>
        <v>ОГЭ-Электрооборудование-АНГЦ: Электрооборудования РУНН - 0,4 кВ-ЭТП Е3,  DGU 1</v>
      </c>
      <c r="B355" s="63" t="s">
        <v>4162</v>
      </c>
      <c r="C355" s="62" t="s">
        <v>4161</v>
      </c>
      <c r="D355" s="67" t="s">
        <v>4908</v>
      </c>
      <c r="E355" s="78" t="s">
        <v>4915</v>
      </c>
    </row>
    <row r="356" spans="1:5" x14ac:dyDescent="0.25">
      <c r="A356" s="57" t="str">
        <f t="shared" si="6"/>
        <v>ОГЭ-Электрооборудование-АНГЦ: Электрооборудования РУНН - 0,4 кВ-ЭТП Е3 PCT01</v>
      </c>
      <c r="B356" s="63" t="s">
        <v>4162</v>
      </c>
      <c r="C356" s="62" t="s">
        <v>4161</v>
      </c>
      <c r="D356" s="67" t="s">
        <v>4908</v>
      </c>
      <c r="E356" s="78" t="s">
        <v>4914</v>
      </c>
    </row>
    <row r="357" spans="1:5" x14ac:dyDescent="0.25">
      <c r="A357" s="57" t="str">
        <f t="shared" si="6"/>
        <v>ОГЭ-Электрооборудование-АНГЦ: Электрооборудования РУНН - 0,4 кВ-ЭТП Е3 PCT02</v>
      </c>
      <c r="B357" s="63" t="s">
        <v>4162</v>
      </c>
      <c r="C357" s="62" t="s">
        <v>4161</v>
      </c>
      <c r="D357" s="67" t="s">
        <v>4908</v>
      </c>
      <c r="E357" s="78" t="s">
        <v>4913</v>
      </c>
    </row>
    <row r="358" spans="1:5" x14ac:dyDescent="0.25">
      <c r="A358" s="57" t="str">
        <f t="shared" si="6"/>
        <v>ОГЭ-Электрооборудование-АНГЦ: Электрооборудования РУНН - 0,4 кВ-ЭТП Е3 PCT03</v>
      </c>
      <c r="B358" s="63" t="s">
        <v>4162</v>
      </c>
      <c r="C358" s="62" t="s">
        <v>4161</v>
      </c>
      <c r="D358" s="67" t="s">
        <v>4908</v>
      </c>
      <c r="E358" s="78" t="s">
        <v>4912</v>
      </c>
    </row>
    <row r="359" spans="1:5" x14ac:dyDescent="0.25">
      <c r="A359" s="57" t="str">
        <f t="shared" si="6"/>
        <v>ОГЭ-Электрооборудование-АНГЦ: Электрооборудования РУНН - 0,4 кВ-ЭТП Е4, ATS TRANSFER</v>
      </c>
      <c r="B359" s="63" t="s">
        <v>4162</v>
      </c>
      <c r="C359" s="62" t="s">
        <v>4161</v>
      </c>
      <c r="D359" s="67" t="s">
        <v>4908</v>
      </c>
      <c r="E359" s="78" t="s">
        <v>4911</v>
      </c>
    </row>
    <row r="360" spans="1:5" x14ac:dyDescent="0.25">
      <c r="A360" s="57" t="str">
        <f t="shared" si="6"/>
        <v>ОГЭ-Электрооборудование-АНГЦ: Электрооборудования РУНН - 0,4 кВ-ЭТП Е4 PCT01</v>
      </c>
      <c r="B360" s="63" t="s">
        <v>4162</v>
      </c>
      <c r="C360" s="62" t="s">
        <v>4161</v>
      </c>
      <c r="D360" s="67" t="s">
        <v>4908</v>
      </c>
      <c r="E360" s="78" t="s">
        <v>4910</v>
      </c>
    </row>
    <row r="361" spans="1:5" x14ac:dyDescent="0.25">
      <c r="A361" s="57" t="str">
        <f t="shared" si="6"/>
        <v>ОГЭ-Электрооборудование-АНГЦ: Электрооборудования РУНН - 0,4 кВ-ЭТП Е4 PCT02</v>
      </c>
      <c r="B361" s="63" t="s">
        <v>4162</v>
      </c>
      <c r="C361" s="62" t="s">
        <v>4161</v>
      </c>
      <c r="D361" s="67" t="s">
        <v>4908</v>
      </c>
      <c r="E361" s="78" t="s">
        <v>4909</v>
      </c>
    </row>
    <row r="362" spans="1:5" x14ac:dyDescent="0.25">
      <c r="A362" s="57" t="str">
        <f t="shared" si="6"/>
        <v>ОГЭ-Электрооборудование-АНГЦ: Электрооборудования РУНН - 0,4 кВ-ЭТП Е4 PCT03</v>
      </c>
      <c r="B362" s="63" t="s">
        <v>4162</v>
      </c>
      <c r="C362" s="62" t="s">
        <v>4161</v>
      </c>
      <c r="D362" s="67" t="s">
        <v>4908</v>
      </c>
      <c r="E362" s="78" t="s">
        <v>4907</v>
      </c>
    </row>
    <row r="363" spans="1:5" x14ac:dyDescent="0.25">
      <c r="A363" s="57" t="str">
        <f t="shared" si="6"/>
        <v>ОГЭ-Электрооборудование-АНГЦ: Шкафы ШТЗ (шкаф тепловой защиты)-ЭТП Е3. PTR01-ШТЗ</v>
      </c>
      <c r="B363" s="63" t="s">
        <v>4162</v>
      </c>
      <c r="C363" s="62" t="s">
        <v>4161</v>
      </c>
      <c r="D363" s="67" t="s">
        <v>4901</v>
      </c>
      <c r="E363" s="78" t="s">
        <v>4906</v>
      </c>
    </row>
    <row r="364" spans="1:5" x14ac:dyDescent="0.25">
      <c r="A364" s="57" t="str">
        <f t="shared" si="6"/>
        <v>ОГЭ-Электрооборудование-АНГЦ: Шкафы ШТЗ (шкаф тепловой защиты)-ЭТП Е3. PTR02-ШТЗ</v>
      </c>
      <c r="B364" s="63" t="s">
        <v>4162</v>
      </c>
      <c r="C364" s="62" t="s">
        <v>4161</v>
      </c>
      <c r="D364" s="67" t="s">
        <v>4901</v>
      </c>
      <c r="E364" s="78" t="s">
        <v>4905</v>
      </c>
    </row>
    <row r="365" spans="1:5" x14ac:dyDescent="0.25">
      <c r="A365" s="57" t="str">
        <f t="shared" si="6"/>
        <v>ОГЭ-Электрооборудование-АНГЦ: Шкафы ШТЗ (шкаф тепловой защиты)-ЭТП Е3. PTR03-ШТЗ</v>
      </c>
      <c r="B365" s="63" t="s">
        <v>4162</v>
      </c>
      <c r="C365" s="62" t="s">
        <v>4161</v>
      </c>
      <c r="D365" s="67" t="s">
        <v>4901</v>
      </c>
      <c r="E365" s="78" t="s">
        <v>4904</v>
      </c>
    </row>
    <row r="366" spans="1:5" x14ac:dyDescent="0.25">
      <c r="A366" s="57" t="str">
        <f t="shared" si="6"/>
        <v>ОГЭ-Электрооборудование-АНГЦ: Шкафы ШТЗ (шкаф тепловой защиты)-ЭТП Е4. PTR01-ШТЗ</v>
      </c>
      <c r="B366" s="63" t="s">
        <v>4162</v>
      </c>
      <c r="C366" s="62" t="s">
        <v>4161</v>
      </c>
      <c r="D366" s="67" t="s">
        <v>4901</v>
      </c>
      <c r="E366" s="78" t="s">
        <v>4903</v>
      </c>
    </row>
    <row r="367" spans="1:5" x14ac:dyDescent="0.25">
      <c r="A367" s="57" t="str">
        <f t="shared" si="6"/>
        <v>ОГЭ-Электрооборудование-АНГЦ: Шкафы ШТЗ (шкаф тепловой защиты)-ЭТП Е4. PTR02-ШТЗ</v>
      </c>
      <c r="B367" s="63" t="s">
        <v>4162</v>
      </c>
      <c r="C367" s="62" t="s">
        <v>4161</v>
      </c>
      <c r="D367" s="67" t="s">
        <v>4901</v>
      </c>
      <c r="E367" s="78" t="s">
        <v>4902</v>
      </c>
    </row>
    <row r="368" spans="1:5" x14ac:dyDescent="0.25">
      <c r="A368" s="57" t="str">
        <f t="shared" si="6"/>
        <v>ОГЭ-Электрооборудование-АНГЦ: Шкафы ШТЗ (шкаф тепловой защиты)-ЭТП Е4. PTR03-ШТЗ</v>
      </c>
      <c r="B368" s="63" t="s">
        <v>4162</v>
      </c>
      <c r="C368" s="62" t="s">
        <v>4161</v>
      </c>
      <c r="D368" s="67" t="s">
        <v>4901</v>
      </c>
      <c r="E368" s="78" t="s">
        <v>4900</v>
      </c>
    </row>
    <row r="369" spans="1:5" x14ac:dyDescent="0.25">
      <c r="A369" s="57" t="str">
        <f t="shared" si="6"/>
        <v>ОГЭ-Электрооборудование-АНГЦ: Цепочка Шкафов по ЭТП Е4; Ячейка №7-ЭТП Е4. 04.3-МЩВ</v>
      </c>
      <c r="B369" s="63" t="s">
        <v>4162</v>
      </c>
      <c r="C369" s="62" t="s">
        <v>4161</v>
      </c>
      <c r="D369" s="67" t="s">
        <v>4895</v>
      </c>
      <c r="E369" s="78" t="s">
        <v>4899</v>
      </c>
    </row>
    <row r="370" spans="1:5" x14ac:dyDescent="0.25">
      <c r="A370" s="57" t="str">
        <f t="shared" si="6"/>
        <v>ОГЭ-Электрооборудование-АНГЦ: Цепочка Шкафов по ЭТП Е4; Ячейка №7-ЭТП Е4. 04.3-ШОВК</v>
      </c>
      <c r="B370" s="63" t="s">
        <v>4162</v>
      </c>
      <c r="C370" s="62" t="s">
        <v>4161</v>
      </c>
      <c r="D370" s="67" t="s">
        <v>4895</v>
      </c>
      <c r="E370" s="78" t="s">
        <v>4898</v>
      </c>
    </row>
    <row r="371" spans="1:5" x14ac:dyDescent="0.25">
      <c r="A371" s="57" t="str">
        <f t="shared" si="6"/>
        <v>ОГЭ-Электрооборудование-АНГЦ: Цепочка Шкафов по ЭТП Е4; Ячейка №7-ЛПЦ. С-14. ПР4</v>
      </c>
      <c r="B371" s="63" t="s">
        <v>4162</v>
      </c>
      <c r="C371" s="62" t="s">
        <v>4161</v>
      </c>
      <c r="D371" s="67" t="s">
        <v>4895</v>
      </c>
      <c r="E371" s="78" t="s">
        <v>4897</v>
      </c>
    </row>
    <row r="372" spans="1:5" x14ac:dyDescent="0.25">
      <c r="A372" s="57" t="str">
        <f t="shared" si="6"/>
        <v>ОГЭ-Электрооборудование-АНГЦ: Цепочка Шкафов по ЭТП Е4; Ячейка №7-ЛПЦ. Д-19. ПР10</v>
      </c>
      <c r="B372" s="63" t="s">
        <v>4162</v>
      </c>
      <c r="C372" s="62" t="s">
        <v>4161</v>
      </c>
      <c r="D372" s="67" t="s">
        <v>4895</v>
      </c>
      <c r="E372" s="78" t="s">
        <v>4896</v>
      </c>
    </row>
    <row r="373" spans="1:5" x14ac:dyDescent="0.25">
      <c r="A373" s="57" t="str">
        <f t="shared" si="6"/>
        <v>ОГЭ-Электрооборудование-АНГЦ: Цепочка Шкафов по ЭТП Е4; Ячейка №7-ЭТП Е4. 01043ШР-Е4</v>
      </c>
      <c r="B373" s="63" t="s">
        <v>4162</v>
      </c>
      <c r="C373" s="62" t="s">
        <v>4161</v>
      </c>
      <c r="D373" s="67" t="s">
        <v>4895</v>
      </c>
      <c r="E373" s="78" t="s">
        <v>4894</v>
      </c>
    </row>
    <row r="374" spans="1:5" x14ac:dyDescent="0.25">
      <c r="A374" s="57" t="str">
        <f t="shared" si="6"/>
        <v>ОГЭ-Электрооборудование-АНГЦ: ЛПЦ. С-14. ПР4-ЛПЦ. С-13. В8/В23-ШСАУ</v>
      </c>
      <c r="B374" s="63" t="s">
        <v>4162</v>
      </c>
      <c r="C374" s="62" t="s">
        <v>4161</v>
      </c>
      <c r="D374" s="67" t="s">
        <v>4893</v>
      </c>
      <c r="E374" s="78" t="s">
        <v>4892</v>
      </c>
    </row>
    <row r="375" spans="1:5" ht="30" x14ac:dyDescent="0.25">
      <c r="A375" s="57" t="str">
        <f t="shared" si="6"/>
        <v>ОГЭ-Электрооборудование-АНГЦ: ЛПЦ. Д-19. ПР10-ЛПЦ. Шкаф управления приточной установкой П1ц подвала ванны цинкования. П1ц-ШСАУ</v>
      </c>
      <c r="B375" s="63" t="s">
        <v>4162</v>
      </c>
      <c r="C375" s="62" t="s">
        <v>4161</v>
      </c>
      <c r="D375" s="67" t="s">
        <v>4888</v>
      </c>
      <c r="E375" s="78" t="s">
        <v>4891</v>
      </c>
    </row>
    <row r="376" spans="1:5" ht="30" x14ac:dyDescent="0.25">
      <c r="A376" s="57" t="str">
        <f t="shared" si="6"/>
        <v>ОГЭ-Электрооборудование-АНГЦ: ЛПЦ. Д-19. ПР10-ЛПЦ. Шкаф управления приточной установкой подвала дрессировочной клети АНГЦ. 04.2-ШОВК1</v>
      </c>
      <c r="B376" s="63" t="s">
        <v>4162</v>
      </c>
      <c r="C376" s="62" t="s">
        <v>4161</v>
      </c>
      <c r="D376" s="67" t="s">
        <v>4888</v>
      </c>
      <c r="E376" s="78" t="s">
        <v>4890</v>
      </c>
    </row>
    <row r="377" spans="1:5" ht="30" x14ac:dyDescent="0.25">
      <c r="A377" s="57" t="str">
        <f t="shared" si="6"/>
        <v>ОГЭ-Электрооборудование-АНГЦ: ЛПЦ. Д-19. ПР10-ЛПЦ. Помещение компрессоров воздушных ножей. 01004ШУВ</v>
      </c>
      <c r="B377" s="63" t="s">
        <v>4162</v>
      </c>
      <c r="C377" s="62" t="s">
        <v>4161</v>
      </c>
      <c r="D377" s="67" t="s">
        <v>4888</v>
      </c>
      <c r="E377" s="78" t="s">
        <v>4889</v>
      </c>
    </row>
    <row r="378" spans="1:5" ht="30" x14ac:dyDescent="0.25">
      <c r="A378" s="57" t="str">
        <f t="shared" si="6"/>
        <v>ОГЭ-Электрооборудование-АНГЦ: ЛПЦ. Д-19. ПР10-ЛПЦ. Гидравлическое помещение №3. 0431ШУВ</v>
      </c>
      <c r="B378" s="63" t="s">
        <v>4162</v>
      </c>
      <c r="C378" s="62" t="s">
        <v>4161</v>
      </c>
      <c r="D378" s="67" t="s">
        <v>4888</v>
      </c>
      <c r="E378" s="78" t="s">
        <v>4887</v>
      </c>
    </row>
    <row r="379" spans="1:5" x14ac:dyDescent="0.25">
      <c r="A379" s="57" t="str">
        <f t="shared" si="6"/>
        <v>ОГЭ-Электрооборудование-АНГЦ: Цепочка Шкафов по ЭТП Е4; Ячейка №15-ЭТП Е4. 04.3-МЩАО</v>
      </c>
      <c r="B379" s="63" t="s">
        <v>4162</v>
      </c>
      <c r="C379" s="62" t="s">
        <v>4161</v>
      </c>
      <c r="D379" s="67" t="s">
        <v>4886</v>
      </c>
      <c r="E379" s="78" t="s">
        <v>4885</v>
      </c>
    </row>
    <row r="380" spans="1:5" x14ac:dyDescent="0.25">
      <c r="A380" s="57" t="str">
        <f t="shared" si="6"/>
        <v>ОГЭ-Электрооборудование-АНГЦ: ЭТП Е4. 04.3-МЩАО-ЭТП Е4. ЩАО-Е4</v>
      </c>
      <c r="B380" s="63" t="s">
        <v>4162</v>
      </c>
      <c r="C380" s="62" t="s">
        <v>4161</v>
      </c>
      <c r="D380" s="67" t="s">
        <v>4878</v>
      </c>
      <c r="E380" s="78" t="s">
        <v>4884</v>
      </c>
    </row>
    <row r="381" spans="1:5" x14ac:dyDescent="0.25">
      <c r="A381" s="57" t="str">
        <f t="shared" si="6"/>
        <v>ОГЭ-Электрооборудование-АНГЦ: ЭТП Е4. 04.3-МЩАО-АНГЦ. Д-11. ЗЩАО-АНГЦ</v>
      </c>
      <c r="B381" s="63" t="s">
        <v>4162</v>
      </c>
      <c r="C381" s="62" t="s">
        <v>4161</v>
      </c>
      <c r="D381" s="67" t="s">
        <v>4878</v>
      </c>
      <c r="E381" s="78" t="s">
        <v>4883</v>
      </c>
    </row>
    <row r="382" spans="1:5" x14ac:dyDescent="0.25">
      <c r="A382" s="57" t="str">
        <f t="shared" si="6"/>
        <v>ОГЭ-Электрооборудование-АНГЦ: ЭТП Е4. 04.3-МЩАО-АНГЦ. Д-15. 4ЩАО-АНГЦ</v>
      </c>
      <c r="B382" s="63" t="s">
        <v>4162</v>
      </c>
      <c r="C382" s="62" t="s">
        <v>4161</v>
      </c>
      <c r="D382" s="67" t="s">
        <v>4878</v>
      </c>
      <c r="E382" s="78" t="s">
        <v>4882</v>
      </c>
    </row>
    <row r="383" spans="1:5" x14ac:dyDescent="0.25">
      <c r="A383" s="57" t="str">
        <f t="shared" si="6"/>
        <v>ОГЭ-Электрооборудование-АНГЦ: ЭТП Е4. 04.3-МЩАО-АНГЦ. Д-18. 5ЩАО-АНГЦ</v>
      </c>
      <c r="B383" s="63" t="s">
        <v>4162</v>
      </c>
      <c r="C383" s="62" t="s">
        <v>4161</v>
      </c>
      <c r="D383" s="67" t="s">
        <v>4878</v>
      </c>
      <c r="E383" s="78" t="s">
        <v>4881</v>
      </c>
    </row>
    <row r="384" spans="1:5" ht="30" x14ac:dyDescent="0.25">
      <c r="A384" s="57" t="str">
        <f t="shared" si="6"/>
        <v>ОГЭ-Электрооборудование-АНГЦ: ЭТП Е4. 04.3-МЩАО-ЛПЦ. Помещение компрессоров воздушных ножей. ЩАО-ПКВН</v>
      </c>
      <c r="B384" s="63" t="s">
        <v>4162</v>
      </c>
      <c r="C384" s="62" t="s">
        <v>4161</v>
      </c>
      <c r="D384" s="67" t="s">
        <v>4878</v>
      </c>
      <c r="E384" s="78" t="s">
        <v>4880</v>
      </c>
    </row>
    <row r="385" spans="1:5" ht="30" x14ac:dyDescent="0.25">
      <c r="A385" s="57" t="str">
        <f t="shared" si="6"/>
        <v>ОГЭ-Электрооборудование-АНГЦ: ЭТП Е4. 04.3-МЩАО-АНГЦ. Пульт управления технологического участка. 5AQF</v>
      </c>
      <c r="B385" s="63" t="s">
        <v>4162</v>
      </c>
      <c r="C385" s="62" t="s">
        <v>4161</v>
      </c>
      <c r="D385" s="67" t="s">
        <v>4878</v>
      </c>
      <c r="E385" s="78" t="s">
        <v>4879</v>
      </c>
    </row>
    <row r="386" spans="1:5" ht="30" x14ac:dyDescent="0.25">
      <c r="A386" s="57" t="str">
        <f t="shared" ref="A386:A449" si="7">CONCATENATE(B386,$H$1,C386,$H$1,D386,$H$1,E386)</f>
        <v>ОГЭ-Электрооборудование-АНГЦ: ЭТП Е4. 04.3-МЩАО-АНГЦ. Пульт управления выходного участка. 6AQF</v>
      </c>
      <c r="B386" s="63" t="s">
        <v>4162</v>
      </c>
      <c r="C386" s="62" t="s">
        <v>4161</v>
      </c>
      <c r="D386" s="67" t="s">
        <v>4878</v>
      </c>
      <c r="E386" s="78" t="s">
        <v>4877</v>
      </c>
    </row>
    <row r="387" spans="1:5" x14ac:dyDescent="0.25">
      <c r="A387" s="57" t="str">
        <f t="shared" si="7"/>
        <v>ОГЭ-Электрооборудование-АНГЦ: Цепочка Шкафов по ЭТП Е3; Ячейка №16-ЭТП Е3. 04.1-МЩВ</v>
      </c>
      <c r="B387" s="63" t="s">
        <v>4162</v>
      </c>
      <c r="C387" s="62" t="s">
        <v>4161</v>
      </c>
      <c r="D387" s="67" t="s">
        <v>4874</v>
      </c>
      <c r="E387" s="78" t="s">
        <v>4876</v>
      </c>
    </row>
    <row r="388" spans="1:5" ht="30" x14ac:dyDescent="0.25">
      <c r="A388" s="57" t="str">
        <f t="shared" si="7"/>
        <v>ОГЭ-Электрооборудование-АНГЦ: Цепочка Шкафов по ЭТП Е3; Ячейка №16-ЛПЦ. Азотная станция. ШР1</v>
      </c>
      <c r="B388" s="63" t="s">
        <v>4162</v>
      </c>
      <c r="C388" s="62" t="s">
        <v>4161</v>
      </c>
      <c r="D388" s="67" t="s">
        <v>4874</v>
      </c>
      <c r="E388" s="78" t="s">
        <v>4875</v>
      </c>
    </row>
    <row r="389" spans="1:5" x14ac:dyDescent="0.25">
      <c r="A389" s="57" t="str">
        <f t="shared" si="7"/>
        <v>ОГЭ-Электрооборудование-АНГЦ: Цепочка Шкафов по ЭТП Е3; Ячейка №16-ЭТП Е3. 04.1-МЩАО</v>
      </c>
      <c r="B389" s="63" t="s">
        <v>4162</v>
      </c>
      <c r="C389" s="62" t="s">
        <v>4161</v>
      </c>
      <c r="D389" s="67" t="s">
        <v>4874</v>
      </c>
      <c r="E389" s="78" t="s">
        <v>4873</v>
      </c>
    </row>
    <row r="390" spans="1:5" x14ac:dyDescent="0.25">
      <c r="A390" s="57" t="str">
        <f t="shared" si="7"/>
        <v>ОГЭ-Электрооборудование-АНГЦ: ЭТП Е3. 04.1-МЩВ-ЭТП Е3. 04.1-ШОВК</v>
      </c>
      <c r="B390" s="63" t="s">
        <v>4162</v>
      </c>
      <c r="C390" s="62" t="s">
        <v>4161</v>
      </c>
      <c r="D390" s="67" t="s">
        <v>4868</v>
      </c>
      <c r="E390" s="78" t="s">
        <v>4872</v>
      </c>
    </row>
    <row r="391" spans="1:5" x14ac:dyDescent="0.25">
      <c r="A391" s="57" t="str">
        <f t="shared" si="7"/>
        <v>ОГЭ-Электрооборудование-АНГЦ: ЭТП Е3. 04.1-МЩВ-ЛПЦ. Д-9. ПР1</v>
      </c>
      <c r="B391" s="63" t="s">
        <v>4162</v>
      </c>
      <c r="C391" s="62" t="s">
        <v>4161</v>
      </c>
      <c r="D391" s="67" t="s">
        <v>4868</v>
      </c>
      <c r="E391" s="78" t="s">
        <v>4871</v>
      </c>
    </row>
    <row r="392" spans="1:5" x14ac:dyDescent="0.25">
      <c r="A392" s="57" t="str">
        <f t="shared" si="7"/>
        <v>ОГЭ-Электрооборудование-АНГЦ: ЭТП Е3. 04.1-МЩВ-ЛПЦ. С-6. ПР3</v>
      </c>
      <c r="B392" s="63" t="s">
        <v>4162</v>
      </c>
      <c r="C392" s="62" t="s">
        <v>4161</v>
      </c>
      <c r="D392" s="67" t="s">
        <v>4868</v>
      </c>
      <c r="E392" s="78" t="s">
        <v>4870</v>
      </c>
    </row>
    <row r="393" spans="1:5" x14ac:dyDescent="0.25">
      <c r="A393" s="57" t="str">
        <f t="shared" si="7"/>
        <v>ОГЭ-Электрооборудование-АНГЦ: ЭТП Е3. 04.1-МЩВ-ЭТП Е3. 04.1-АВР</v>
      </c>
      <c r="B393" s="63" t="s">
        <v>4162</v>
      </c>
      <c r="C393" s="62" t="s">
        <v>4161</v>
      </c>
      <c r="D393" s="67" t="s">
        <v>4868</v>
      </c>
      <c r="E393" s="78" t="s">
        <v>4869</v>
      </c>
    </row>
    <row r="394" spans="1:5" x14ac:dyDescent="0.25">
      <c r="A394" s="57" t="str">
        <f t="shared" si="7"/>
        <v>ОГЭ-Электрооборудование-АНГЦ: ЭТП Е3. 04.1-МЩВ-ЭТП Е3. 01041ШР-Е3</v>
      </c>
      <c r="B394" s="63" t="s">
        <v>4162</v>
      </c>
      <c r="C394" s="62" t="s">
        <v>4161</v>
      </c>
      <c r="D394" s="67" t="s">
        <v>4868</v>
      </c>
      <c r="E394" s="78" t="s">
        <v>4867</v>
      </c>
    </row>
    <row r="395" spans="1:5" x14ac:dyDescent="0.25">
      <c r="A395" s="57" t="str">
        <f t="shared" si="7"/>
        <v>ОГЭ-Электрооборудование-АНГЦ: ЛПЦ. Д-9. ПР1-ЛПЦ. Помещение гидравлики №2. 0411ШУВ</v>
      </c>
      <c r="B395" s="63" t="s">
        <v>4162</v>
      </c>
      <c r="C395" s="62" t="s">
        <v>4161</v>
      </c>
      <c r="D395" s="67" t="s">
        <v>4865</v>
      </c>
      <c r="E395" s="74" t="s">
        <v>4866</v>
      </c>
    </row>
    <row r="396" spans="1:5" ht="30" x14ac:dyDescent="0.25">
      <c r="A396" s="57" t="str">
        <f t="shared" si="7"/>
        <v>ОГЭ-Электрооборудование-АНГЦ: ЛПЦ. Д-9. ПР1-ЛПЦ. Помещение подготовки цинка с участком ремонта воздушных ножей. 0103ШРВ</v>
      </c>
      <c r="B396" s="63" t="s">
        <v>4162</v>
      </c>
      <c r="C396" s="62" t="s">
        <v>4161</v>
      </c>
      <c r="D396" s="67" t="s">
        <v>4865</v>
      </c>
      <c r="E396" s="74" t="s">
        <v>4864</v>
      </c>
    </row>
    <row r="397" spans="1:5" x14ac:dyDescent="0.25">
      <c r="A397" s="57" t="str">
        <f t="shared" si="7"/>
        <v>ОГЭ-Электрооборудование-АНГЦ: ЛПЦ. С-6. ПР3-ЛПЦ.С-5. В1/В17-ШСАУ</v>
      </c>
      <c r="B397" s="63" t="s">
        <v>4162</v>
      </c>
      <c r="C397" s="62" t="s">
        <v>4161</v>
      </c>
      <c r="D397" s="67" t="s">
        <v>4863</v>
      </c>
      <c r="E397" s="74" t="s">
        <v>4862</v>
      </c>
    </row>
    <row r="398" spans="1:5" x14ac:dyDescent="0.25">
      <c r="A398" s="57" t="str">
        <f t="shared" si="7"/>
        <v>ОГЭ-Электрооборудование-АНГЦ: ЭТП Е3. 04.1-АВР-ЭТП Е3. 04.1-ШСС01</v>
      </c>
      <c r="B398" s="63" t="s">
        <v>4162</v>
      </c>
      <c r="C398" s="62" t="s">
        <v>4161</v>
      </c>
      <c r="D398" s="67" t="s">
        <v>4859</v>
      </c>
      <c r="E398" s="74" t="s">
        <v>4861</v>
      </c>
    </row>
    <row r="399" spans="1:5" x14ac:dyDescent="0.25">
      <c r="A399" s="57" t="str">
        <f t="shared" si="7"/>
        <v>ОГЭ-Электрооборудование-АНГЦ: ЭТП Е3. 04.1-АВР-ЛПЦ. Помещение 139. 04.1-ШСС02</v>
      </c>
      <c r="B399" s="63" t="s">
        <v>4162</v>
      </c>
      <c r="C399" s="62" t="s">
        <v>4161</v>
      </c>
      <c r="D399" s="67" t="s">
        <v>4859</v>
      </c>
      <c r="E399" s="74" t="s">
        <v>4860</v>
      </c>
    </row>
    <row r="400" spans="1:5" ht="30" x14ac:dyDescent="0.25">
      <c r="A400" s="57" t="str">
        <f t="shared" si="7"/>
        <v>ОГЭ-Электрооборудование-АНГЦ: ЭТП Е3. 04.1-АВР-ЛПЦ. Пульт управления входной секции АНГЦ. 04.1-ШСС03</v>
      </c>
      <c r="B400" s="63" t="s">
        <v>4162</v>
      </c>
      <c r="C400" s="62" t="s">
        <v>4161</v>
      </c>
      <c r="D400" s="67" t="s">
        <v>4859</v>
      </c>
      <c r="E400" s="74" t="s">
        <v>4858</v>
      </c>
    </row>
    <row r="401" spans="1:5" ht="30" x14ac:dyDescent="0.25">
      <c r="A401" s="57" t="str">
        <f t="shared" si="7"/>
        <v>ОГЭ-Электрооборудование-АНГЦ: ЛПЦ. Азотная станция. ШР1-ЛПЦ. Азотная станция. Панель управления рефрижераторным осушителем Х/41</v>
      </c>
      <c r="B401" s="63" t="s">
        <v>4162</v>
      </c>
      <c r="C401" s="62" t="s">
        <v>4161</v>
      </c>
      <c r="D401" s="67" t="s">
        <v>4854</v>
      </c>
      <c r="E401" s="74" t="s">
        <v>4857</v>
      </c>
    </row>
    <row r="402" spans="1:5" ht="30" x14ac:dyDescent="0.25">
      <c r="A402" s="57" t="str">
        <f t="shared" si="7"/>
        <v>ОГЭ-Электрооборудование-АНГЦ: ЛПЦ. Азотная станция. ШР1-ЛПЦ. Азотная станция. Панель управления системы очистки азота от кислорода Х/91</v>
      </c>
      <c r="B402" s="63" t="s">
        <v>4162</v>
      </c>
      <c r="C402" s="62" t="s">
        <v>4161</v>
      </c>
      <c r="D402" s="67" t="s">
        <v>4854</v>
      </c>
      <c r="E402" s="74" t="s">
        <v>4856</v>
      </c>
    </row>
    <row r="403" spans="1:5" ht="30" x14ac:dyDescent="0.25">
      <c r="A403" s="57" t="str">
        <f t="shared" si="7"/>
        <v>ОГЭ-Электрооборудование-АНГЦ: ЛПЦ. Азотная станция. ШР1-ЛПЦ. Азотная станция. Панель управления компрессора азотного бустерного Х/12</v>
      </c>
      <c r="B403" s="63" t="s">
        <v>4162</v>
      </c>
      <c r="C403" s="62" t="s">
        <v>4161</v>
      </c>
      <c r="D403" s="67" t="s">
        <v>4854</v>
      </c>
      <c r="E403" s="74" t="s">
        <v>4855</v>
      </c>
    </row>
    <row r="404" spans="1:5" ht="30" x14ac:dyDescent="0.25">
      <c r="A404" s="57" t="str">
        <f t="shared" si="7"/>
        <v>ОГЭ-Электрооборудование-АНГЦ: ЛПЦ. Азотная станция. ШР1-ЛПЦ. Азотная станция. Панель управления компрессором Х/21</v>
      </c>
      <c r="B404" s="63" t="s">
        <v>4162</v>
      </c>
      <c r="C404" s="62" t="s">
        <v>4161</v>
      </c>
      <c r="D404" s="67" t="s">
        <v>4854</v>
      </c>
      <c r="E404" s="74" t="s">
        <v>4853</v>
      </c>
    </row>
    <row r="405" spans="1:5" x14ac:dyDescent="0.25">
      <c r="A405" s="57" t="str">
        <f t="shared" si="7"/>
        <v>ОГЭ-Электрооборудование-АНГЦ: ЭТП Е3. 04.1-МЩАО-ЭТП Е3. ЯУНО-1</v>
      </c>
      <c r="B405" s="63" t="s">
        <v>4162</v>
      </c>
      <c r="C405" s="62" t="s">
        <v>4161</v>
      </c>
      <c r="D405" s="67" t="s">
        <v>4846</v>
      </c>
      <c r="E405" s="74" t="s">
        <v>4852</v>
      </c>
    </row>
    <row r="406" spans="1:5" x14ac:dyDescent="0.25">
      <c r="A406" s="57" t="str">
        <f t="shared" si="7"/>
        <v>ОГЭ-Электрооборудование-АНГЦ: ЭТП Е3. 04.1-МЩАО-ЭТП Е3. ЩАО-ЭТП Е3</v>
      </c>
      <c r="B406" s="63" t="s">
        <v>4162</v>
      </c>
      <c r="C406" s="62" t="s">
        <v>4161</v>
      </c>
      <c r="D406" s="67" t="s">
        <v>4846</v>
      </c>
      <c r="E406" s="74" t="s">
        <v>4851</v>
      </c>
    </row>
    <row r="407" spans="1:5" x14ac:dyDescent="0.25">
      <c r="A407" s="57" t="str">
        <f t="shared" si="7"/>
        <v>ОГЭ-Электрооборудование-АНГЦ: ЭТП Е3. 04.1-МЩАО-АНГЦ. Д-2. 1ЩАО-АНГЦ</v>
      </c>
      <c r="B407" s="63" t="s">
        <v>4162</v>
      </c>
      <c r="C407" s="62" t="s">
        <v>4161</v>
      </c>
      <c r="D407" s="67" t="s">
        <v>4846</v>
      </c>
      <c r="E407" s="74" t="s">
        <v>4850</v>
      </c>
    </row>
    <row r="408" spans="1:5" x14ac:dyDescent="0.25">
      <c r="A408" s="57" t="str">
        <f t="shared" si="7"/>
        <v>ОГЭ-Электрооборудование-АНГЦ: ЭТП Е3. 04.1-МЩАО-АНГЦ. Д-7. 2ЩАО-АНГЦ</v>
      </c>
      <c r="B408" s="63" t="s">
        <v>4162</v>
      </c>
      <c r="C408" s="62" t="s">
        <v>4161</v>
      </c>
      <c r="D408" s="67" t="s">
        <v>4846</v>
      </c>
      <c r="E408" s="74" t="s">
        <v>4849</v>
      </c>
    </row>
    <row r="409" spans="1:5" ht="30" x14ac:dyDescent="0.25">
      <c r="A409" s="57" t="str">
        <f t="shared" si="7"/>
        <v>ОГЭ-Электрооборудование-АНГЦ: ЭТП Е3. 04.1-МЩАО-ЛПЦ. Помещение подготовки цинка. ЩАО1</v>
      </c>
      <c r="B409" s="63" t="s">
        <v>4162</v>
      </c>
      <c r="C409" s="62" t="s">
        <v>4161</v>
      </c>
      <c r="D409" s="67" t="s">
        <v>4846</v>
      </c>
      <c r="E409" s="74" t="s">
        <v>4848</v>
      </c>
    </row>
    <row r="410" spans="1:5" ht="30" x14ac:dyDescent="0.25">
      <c r="A410" s="57" t="str">
        <f t="shared" si="7"/>
        <v>ОГЭ-Электрооборудование-АНГЦ: ЭТП Е3. 04.1-МЩАО-ЛПЦ. Помещение гидравлики №2. ЩАО-ПГ2</v>
      </c>
      <c r="B410" s="63" t="s">
        <v>4162</v>
      </c>
      <c r="C410" s="62" t="s">
        <v>4161</v>
      </c>
      <c r="D410" s="67" t="s">
        <v>4846</v>
      </c>
      <c r="E410" s="74" t="s">
        <v>4847</v>
      </c>
    </row>
    <row r="411" spans="1:5" ht="30" x14ac:dyDescent="0.25">
      <c r="A411" s="57" t="str">
        <f t="shared" si="7"/>
        <v>ОГЭ-Электрооборудование-АНГЦ: ЭТП Е3. 04.1-МЩАО-АНГЦ. Пульт управления входного участка. 4AQF</v>
      </c>
      <c r="B411" s="63" t="s">
        <v>4162</v>
      </c>
      <c r="C411" s="62" t="s">
        <v>4161</v>
      </c>
      <c r="D411" s="67" t="s">
        <v>4846</v>
      </c>
      <c r="E411" s="74" t="s">
        <v>4845</v>
      </c>
    </row>
    <row r="412" spans="1:5" x14ac:dyDescent="0.25">
      <c r="A412" s="57" t="str">
        <f t="shared" si="7"/>
        <v>ОГЭ-Электрооборудование-АНГЦ: Цепочка Шкафов по ЭТП Е3; Ячейка №17-АБК ЛПЦ. 02-ВРУ</v>
      </c>
      <c r="B412" s="63" t="s">
        <v>4162</v>
      </c>
      <c r="C412" s="62" t="s">
        <v>4161</v>
      </c>
      <c r="D412" s="67" t="s">
        <v>4841</v>
      </c>
      <c r="E412" s="74" t="s">
        <v>4844</v>
      </c>
    </row>
    <row r="413" spans="1:5" x14ac:dyDescent="0.25">
      <c r="A413" s="57" t="str">
        <f t="shared" si="7"/>
        <v>ОГЭ-Электрооборудование-АНГЦ: Цепочка Шкафов по ЭТП Е3; Ячейка №17-ЭТП Е3. 04.1-МЩО</v>
      </c>
      <c r="B413" s="63" t="s">
        <v>4162</v>
      </c>
      <c r="C413" s="62" t="s">
        <v>4161</v>
      </c>
      <c r="D413" s="67" t="s">
        <v>4841</v>
      </c>
      <c r="E413" s="74" t="s">
        <v>4843</v>
      </c>
    </row>
    <row r="414" spans="1:5" x14ac:dyDescent="0.25">
      <c r="A414" s="57" t="str">
        <f t="shared" si="7"/>
        <v>ОГЭ-Электрооборудование-АНГЦ: Цепочка Шкафов по ЭТП Е3; Ячейка №17-КНС №4 ШУК</v>
      </c>
      <c r="B414" s="63" t="s">
        <v>4162</v>
      </c>
      <c r="C414" s="62" t="s">
        <v>4161</v>
      </c>
      <c r="D414" s="67" t="s">
        <v>4841</v>
      </c>
      <c r="E414" s="74" t="s">
        <v>4842</v>
      </c>
    </row>
    <row r="415" spans="1:5" x14ac:dyDescent="0.25">
      <c r="A415" s="57" t="str">
        <f t="shared" si="7"/>
        <v>ОГЭ-Электрооборудование-АНГЦ: Цепочка Шкафов по ЭТП Е3; Ячейка №17-НСХПВ. 27ВРУ</v>
      </c>
      <c r="B415" s="63" t="s">
        <v>4162</v>
      </c>
      <c r="C415" s="62" t="s">
        <v>4161</v>
      </c>
      <c r="D415" s="67" t="s">
        <v>4841</v>
      </c>
      <c r="E415" s="74" t="s">
        <v>4840</v>
      </c>
    </row>
    <row r="416" spans="1:5" ht="30" x14ac:dyDescent="0.25">
      <c r="A416" s="57" t="str">
        <f t="shared" si="7"/>
        <v>ОГЭ-Электрооборудование-АНГЦ: АБК ЛПЦ. 02-ВРУ-АБК ЛПЦ. Шкаф управления 
чиллер К-1</v>
      </c>
      <c r="B416" s="63" t="s">
        <v>4162</v>
      </c>
      <c r="C416" s="62" t="s">
        <v>4161</v>
      </c>
      <c r="D416" s="67" t="s">
        <v>4812</v>
      </c>
      <c r="E416" s="74" t="s">
        <v>4839</v>
      </c>
    </row>
    <row r="417" spans="1:5" x14ac:dyDescent="0.25">
      <c r="A417" s="57" t="str">
        <f t="shared" si="7"/>
        <v>ОГЭ-Электрооборудование-АНГЦ: АБК ЛПЦ. 02-ВРУ-АБК ЛПЦ. 02-ПР</v>
      </c>
      <c r="B417" s="63" t="s">
        <v>4162</v>
      </c>
      <c r="C417" s="62" t="s">
        <v>4161</v>
      </c>
      <c r="D417" s="67" t="s">
        <v>4812</v>
      </c>
      <c r="E417" s="74" t="s">
        <v>4838</v>
      </c>
    </row>
    <row r="418" spans="1:5" x14ac:dyDescent="0.25">
      <c r="A418" s="57" t="str">
        <f t="shared" si="7"/>
        <v>ОГЭ-Электрооборудование-АНГЦ: АБК ЛПЦ. 02-ВРУ-АБК ЛПЦ. 02-ШРС</v>
      </c>
      <c r="B418" s="63" t="s">
        <v>4162</v>
      </c>
      <c r="C418" s="62" t="s">
        <v>4161</v>
      </c>
      <c r="D418" s="67" t="s">
        <v>4812</v>
      </c>
      <c r="E418" s="74" t="s">
        <v>4837</v>
      </c>
    </row>
    <row r="419" spans="1:5" x14ac:dyDescent="0.25">
      <c r="A419" s="57" t="str">
        <f t="shared" si="7"/>
        <v>ОГЭ-Электрооборудование-АНГЦ: АБК ЛПЦ. 02-ВРУ-АБК ЛПЦ. 02-ШОВК-4</v>
      </c>
      <c r="B419" s="63" t="s">
        <v>4162</v>
      </c>
      <c r="C419" s="62" t="s">
        <v>4161</v>
      </c>
      <c r="D419" s="67" t="s">
        <v>4812</v>
      </c>
      <c r="E419" s="74" t="s">
        <v>4836</v>
      </c>
    </row>
    <row r="420" spans="1:5" x14ac:dyDescent="0.25">
      <c r="A420" s="57" t="str">
        <f t="shared" si="7"/>
        <v>ОГЭ-Электрооборудование-АНГЦ: АБК ЛПЦ. 02-ВРУ-АБК ЛПЦ. 02-АВР</v>
      </c>
      <c r="B420" s="63" t="s">
        <v>4162</v>
      </c>
      <c r="C420" s="62" t="s">
        <v>4161</v>
      </c>
      <c r="D420" s="67" t="s">
        <v>4812</v>
      </c>
      <c r="E420" s="74" t="s">
        <v>4835</v>
      </c>
    </row>
    <row r="421" spans="1:5" x14ac:dyDescent="0.25">
      <c r="A421" s="57" t="str">
        <f t="shared" si="7"/>
        <v>ОГЭ-Электрооборудование-АНГЦ: АБК ЛПЦ. 02-ВРУ-АБК ЛПЦ. 02-ШОВК-4.1</v>
      </c>
      <c r="B421" s="63" t="s">
        <v>4162</v>
      </c>
      <c r="C421" s="62" t="s">
        <v>4161</v>
      </c>
      <c r="D421" s="67" t="s">
        <v>4812</v>
      </c>
      <c r="E421" s="74" t="s">
        <v>4834</v>
      </c>
    </row>
    <row r="422" spans="1:5" x14ac:dyDescent="0.25">
      <c r="A422" s="57" t="str">
        <f t="shared" si="7"/>
        <v>ОГЭ-Электрооборудование-АНГЦ: АБК ЛПЦ. 02-ВРУ-АБК ЛПЦ. 1.1ЩР</v>
      </c>
      <c r="B422" s="63" t="s">
        <v>4162</v>
      </c>
      <c r="C422" s="62" t="s">
        <v>4161</v>
      </c>
      <c r="D422" s="67" t="s">
        <v>4812</v>
      </c>
      <c r="E422" s="74" t="s">
        <v>4833</v>
      </c>
    </row>
    <row r="423" spans="1:5" x14ac:dyDescent="0.25">
      <c r="A423" s="57" t="str">
        <f t="shared" si="7"/>
        <v>ОГЭ-Электрооборудование-АНГЦ: АБК ЛПЦ. 02-ВРУ-АБК ЛПЦ. 1.2ЩР</v>
      </c>
      <c r="B423" s="63" t="s">
        <v>4162</v>
      </c>
      <c r="C423" s="62" t="s">
        <v>4161</v>
      </c>
      <c r="D423" s="67" t="s">
        <v>4812</v>
      </c>
      <c r="E423" s="74" t="s">
        <v>4832</v>
      </c>
    </row>
    <row r="424" spans="1:5" x14ac:dyDescent="0.25">
      <c r="A424" s="57" t="str">
        <f t="shared" si="7"/>
        <v>ОГЭ-Электрооборудование-АНГЦ: АБК ЛПЦ. 02-ВРУ-АБК ЛПЦ. 1.1ЩО</v>
      </c>
      <c r="B424" s="63" t="s">
        <v>4162</v>
      </c>
      <c r="C424" s="62" t="s">
        <v>4161</v>
      </c>
      <c r="D424" s="67" t="s">
        <v>4812</v>
      </c>
      <c r="E424" s="74" t="s">
        <v>4831</v>
      </c>
    </row>
    <row r="425" spans="1:5" x14ac:dyDescent="0.25">
      <c r="A425" s="57" t="str">
        <f t="shared" si="7"/>
        <v>ОГЭ-Электрооборудование-АНГЦ: АБК ЛПЦ. 02-ВРУ-АБК ЛПЦ. 1.2ЩО</v>
      </c>
      <c r="B425" s="63" t="s">
        <v>4162</v>
      </c>
      <c r="C425" s="62" t="s">
        <v>4161</v>
      </c>
      <c r="D425" s="67" t="s">
        <v>4812</v>
      </c>
      <c r="E425" s="74" t="s">
        <v>4830</v>
      </c>
    </row>
    <row r="426" spans="1:5" ht="30" x14ac:dyDescent="0.25">
      <c r="A426" s="57" t="str">
        <f t="shared" si="7"/>
        <v>ОГЭ-Электрооборудование-АНГЦ: АБК ЛПЦ. 02-ВРУ-АБК ЛПЦ. Шкаф управления 
чиллер К-2</v>
      </c>
      <c r="B426" s="63" t="s">
        <v>4162</v>
      </c>
      <c r="C426" s="62" t="s">
        <v>4161</v>
      </c>
      <c r="D426" s="67" t="s">
        <v>4812</v>
      </c>
      <c r="E426" s="74" t="s">
        <v>4829</v>
      </c>
    </row>
    <row r="427" spans="1:5" x14ac:dyDescent="0.25">
      <c r="A427" s="57" t="str">
        <f t="shared" si="7"/>
        <v>ОГЭ-Электрооборудование-АНГЦ: АБК ЛПЦ. 02-ВРУ-АБК ЛПЦ. 2.1ЩР</v>
      </c>
      <c r="B427" s="63" t="s">
        <v>4162</v>
      </c>
      <c r="C427" s="62" t="s">
        <v>4161</v>
      </c>
      <c r="D427" s="67" t="s">
        <v>4812</v>
      </c>
      <c r="E427" s="74" t="s">
        <v>4828</v>
      </c>
    </row>
    <row r="428" spans="1:5" x14ac:dyDescent="0.25">
      <c r="A428" s="57" t="str">
        <f t="shared" si="7"/>
        <v>ОГЭ-Электрооборудование-АНГЦ: АБК ЛПЦ. 02-ВРУ-АБК ЛПЦ. 2.2ЩР</v>
      </c>
      <c r="B428" s="63" t="s">
        <v>4162</v>
      </c>
      <c r="C428" s="62" t="s">
        <v>4161</v>
      </c>
      <c r="D428" s="67" t="s">
        <v>4812</v>
      </c>
      <c r="E428" s="74" t="s">
        <v>4827</v>
      </c>
    </row>
    <row r="429" spans="1:5" x14ac:dyDescent="0.25">
      <c r="A429" s="57" t="str">
        <f t="shared" si="7"/>
        <v>ОГЭ-Электрооборудование-АНГЦ: АБК ЛПЦ. 02-ВРУ-АБК ЛПЦ. 2.3ЩР</v>
      </c>
      <c r="B429" s="63" t="s">
        <v>4162</v>
      </c>
      <c r="C429" s="62" t="s">
        <v>4161</v>
      </c>
      <c r="D429" s="67" t="s">
        <v>4812</v>
      </c>
      <c r="E429" s="74" t="s">
        <v>4826</v>
      </c>
    </row>
    <row r="430" spans="1:5" x14ac:dyDescent="0.25">
      <c r="A430" s="57" t="str">
        <f t="shared" si="7"/>
        <v>ОГЭ-Электрооборудование-АНГЦ: АБК ЛПЦ. 02-ВРУ-АБК ЛПЦ. 2.1ЩО</v>
      </c>
      <c r="B430" s="63" t="s">
        <v>4162</v>
      </c>
      <c r="C430" s="62" t="s">
        <v>4161</v>
      </c>
      <c r="D430" s="67" t="s">
        <v>4812</v>
      </c>
      <c r="E430" s="74" t="s">
        <v>4825</v>
      </c>
    </row>
    <row r="431" spans="1:5" x14ac:dyDescent="0.25">
      <c r="A431" s="57" t="str">
        <f t="shared" si="7"/>
        <v>ОГЭ-Электрооборудование-АНГЦ: АБК ЛПЦ. 02-ВРУ-АБК ЛПЦ. 2.2ЩО</v>
      </c>
      <c r="B431" s="63" t="s">
        <v>4162</v>
      </c>
      <c r="C431" s="62" t="s">
        <v>4161</v>
      </c>
      <c r="D431" s="67" t="s">
        <v>4812</v>
      </c>
      <c r="E431" s="74" t="s">
        <v>4824</v>
      </c>
    </row>
    <row r="432" spans="1:5" x14ac:dyDescent="0.25">
      <c r="A432" s="57" t="str">
        <f t="shared" si="7"/>
        <v>ОГЭ-Электрооборудование-АНГЦ: АБК ЛПЦ. 02-ВРУ-АБК ЛПЦ. 3.1ЩР</v>
      </c>
      <c r="B432" s="63" t="s">
        <v>4162</v>
      </c>
      <c r="C432" s="62" t="s">
        <v>4161</v>
      </c>
      <c r="D432" s="67" t="s">
        <v>4812</v>
      </c>
      <c r="E432" s="74" t="s">
        <v>4823</v>
      </c>
    </row>
    <row r="433" spans="1:5" x14ac:dyDescent="0.25">
      <c r="A433" s="57" t="str">
        <f t="shared" si="7"/>
        <v>ОГЭ-Электрооборудование-АНГЦ: АБК ЛПЦ. 02-ВРУ-АБК ЛПЦ. 3.2ЩР</v>
      </c>
      <c r="B433" s="63" t="s">
        <v>4162</v>
      </c>
      <c r="C433" s="62" t="s">
        <v>4161</v>
      </c>
      <c r="D433" s="67" t="s">
        <v>4812</v>
      </c>
      <c r="E433" s="74" t="s">
        <v>4822</v>
      </c>
    </row>
    <row r="434" spans="1:5" x14ac:dyDescent="0.25">
      <c r="A434" s="57" t="str">
        <f t="shared" si="7"/>
        <v>ОГЭ-Электрооборудование-АНГЦ: АБК ЛПЦ. 02-ВРУ-АБК ЛПЦ. 3.1ЩО</v>
      </c>
      <c r="B434" s="63" t="s">
        <v>4162</v>
      </c>
      <c r="C434" s="62" t="s">
        <v>4161</v>
      </c>
      <c r="D434" s="67" t="s">
        <v>4812</v>
      </c>
      <c r="E434" s="74" t="s">
        <v>4821</v>
      </c>
    </row>
    <row r="435" spans="1:5" x14ac:dyDescent="0.25">
      <c r="A435" s="57" t="str">
        <f t="shared" si="7"/>
        <v>ОГЭ-Электрооборудование-АНГЦ: АБК ЛПЦ. 02-ВРУ-АБК ЛПЦ. 3.2ЩО</v>
      </c>
      <c r="B435" s="63" t="s">
        <v>4162</v>
      </c>
      <c r="C435" s="62" t="s">
        <v>4161</v>
      </c>
      <c r="D435" s="67" t="s">
        <v>4812</v>
      </c>
      <c r="E435" s="74" t="s">
        <v>4820</v>
      </c>
    </row>
    <row r="436" spans="1:5" x14ac:dyDescent="0.25">
      <c r="A436" s="57" t="str">
        <f t="shared" si="7"/>
        <v>ОГЭ-Электрооборудование-АНГЦ: АБК ЛПЦ. 02-ВРУ-АБК ЛПЦ. 4.1ЩР</v>
      </c>
      <c r="B436" s="63" t="s">
        <v>4162</v>
      </c>
      <c r="C436" s="62" t="s">
        <v>4161</v>
      </c>
      <c r="D436" s="67" t="s">
        <v>4812</v>
      </c>
      <c r="E436" s="74" t="s">
        <v>4819</v>
      </c>
    </row>
    <row r="437" spans="1:5" x14ac:dyDescent="0.25">
      <c r="A437" s="57" t="str">
        <f t="shared" si="7"/>
        <v>ОГЭ-Электрооборудование-АНГЦ: АБК ЛПЦ. 02-ВРУ-АБК ЛПЦ. 4.2ЩР</v>
      </c>
      <c r="B437" s="63" t="s">
        <v>4162</v>
      </c>
      <c r="C437" s="62" t="s">
        <v>4161</v>
      </c>
      <c r="D437" s="67" t="s">
        <v>4812</v>
      </c>
      <c r="E437" s="74" t="s">
        <v>4818</v>
      </c>
    </row>
    <row r="438" spans="1:5" x14ac:dyDescent="0.25">
      <c r="A438" s="57" t="str">
        <f t="shared" si="7"/>
        <v>ОГЭ-Электрооборудование-АНГЦ: АБК ЛПЦ. 02-ВРУ-АБК ЛПЦ. 4.3ЩР</v>
      </c>
      <c r="B438" s="63" t="s">
        <v>4162</v>
      </c>
      <c r="C438" s="62" t="s">
        <v>4161</v>
      </c>
      <c r="D438" s="67" t="s">
        <v>4812</v>
      </c>
      <c r="E438" s="74" t="s">
        <v>4817</v>
      </c>
    </row>
    <row r="439" spans="1:5" x14ac:dyDescent="0.25">
      <c r="A439" s="57" t="str">
        <f t="shared" si="7"/>
        <v>ОГЭ-Электрооборудование-АНГЦ: АБК ЛПЦ. 02-ВРУ-АБК ЛПЦ. 4.1ЩО</v>
      </c>
      <c r="B439" s="63" t="s">
        <v>4162</v>
      </c>
      <c r="C439" s="62" t="s">
        <v>4161</v>
      </c>
      <c r="D439" s="67" t="s">
        <v>4812</v>
      </c>
      <c r="E439" s="74" t="s">
        <v>4816</v>
      </c>
    </row>
    <row r="440" spans="1:5" x14ac:dyDescent="0.25">
      <c r="A440" s="57" t="str">
        <f t="shared" si="7"/>
        <v>ОГЭ-Электрооборудование-АНГЦ: АБК ЛПЦ. 02-ВРУ-АБК ЛПЦ. 4.2ЩО</v>
      </c>
      <c r="B440" s="63" t="s">
        <v>4162</v>
      </c>
      <c r="C440" s="62" t="s">
        <v>4161</v>
      </c>
      <c r="D440" s="67" t="s">
        <v>4812</v>
      </c>
      <c r="E440" s="74" t="s">
        <v>4815</v>
      </c>
    </row>
    <row r="441" spans="1:5" x14ac:dyDescent="0.25">
      <c r="A441" s="57" t="str">
        <f t="shared" si="7"/>
        <v>ОГЭ-Электрооборудование-АНГЦ: АБК ЛПЦ. 02-ВРУ-АБК ЛПЦ. 02-ШОВК-1</v>
      </c>
      <c r="B441" s="63" t="s">
        <v>4162</v>
      </c>
      <c r="C441" s="62" t="s">
        <v>4161</v>
      </c>
      <c r="D441" s="67" t="s">
        <v>4812</v>
      </c>
      <c r="E441" s="74" t="s">
        <v>4814</v>
      </c>
    </row>
    <row r="442" spans="1:5" x14ac:dyDescent="0.25">
      <c r="A442" s="57" t="str">
        <f t="shared" si="7"/>
        <v>ОГЭ-Электрооборудование-АНГЦ: АБК ЛПЦ. 02-ВРУ-АБК ЛПЦ. 02-ШОВК-2</v>
      </c>
      <c r="B442" s="63" t="s">
        <v>4162</v>
      </c>
      <c r="C442" s="62" t="s">
        <v>4161</v>
      </c>
      <c r="D442" s="67" t="s">
        <v>4812</v>
      </c>
      <c r="E442" s="74" t="s">
        <v>4813</v>
      </c>
    </row>
    <row r="443" spans="1:5" x14ac:dyDescent="0.25">
      <c r="A443" s="57" t="str">
        <f t="shared" si="7"/>
        <v>ОГЭ-Электрооборудование-АНГЦ: АБК ЛПЦ. 02-ВРУ-АБК ЛПЦ. 02-ШОВК-3</v>
      </c>
      <c r="B443" s="63" t="s">
        <v>4162</v>
      </c>
      <c r="C443" s="62" t="s">
        <v>4161</v>
      </c>
      <c r="D443" s="67" t="s">
        <v>4812</v>
      </c>
      <c r="E443" s="74" t="s">
        <v>4811</v>
      </c>
    </row>
    <row r="444" spans="1:5" x14ac:dyDescent="0.25">
      <c r="A444" s="57" t="str">
        <f t="shared" si="7"/>
        <v>ОГЭ-Электрооборудование-АНГЦ: АБК ЛПЦ. 02-АВР-АБК ЛПЦ. ШСС02-2</v>
      </c>
      <c r="B444" s="63" t="s">
        <v>4162</v>
      </c>
      <c r="C444" s="62" t="s">
        <v>4161</v>
      </c>
      <c r="D444" s="67" t="s">
        <v>4803</v>
      </c>
      <c r="E444" s="74" t="s">
        <v>4810</v>
      </c>
    </row>
    <row r="445" spans="1:5" x14ac:dyDescent="0.25">
      <c r="A445" s="57" t="str">
        <f t="shared" si="7"/>
        <v>ОГЭ-Электрооборудование-АНГЦ: АБК ЛПЦ. 02-АВР-АБК ЛПЦ. ШСС02-3</v>
      </c>
      <c r="B445" s="63" t="s">
        <v>4162</v>
      </c>
      <c r="C445" s="62" t="s">
        <v>4161</v>
      </c>
      <c r="D445" s="67" t="s">
        <v>4803</v>
      </c>
      <c r="E445" s="74" t="s">
        <v>4809</v>
      </c>
    </row>
    <row r="446" spans="1:5" x14ac:dyDescent="0.25">
      <c r="A446" s="57" t="str">
        <f t="shared" si="7"/>
        <v>ОГЭ-Электрооборудование-АНГЦ: АБК ЛПЦ. 02-АВР-АБК ЛПЦ. ШСС02-4</v>
      </c>
      <c r="B446" s="63" t="s">
        <v>4162</v>
      </c>
      <c r="C446" s="62" t="s">
        <v>4161</v>
      </c>
      <c r="D446" s="67" t="s">
        <v>4803</v>
      </c>
      <c r="E446" s="74" t="s">
        <v>4808</v>
      </c>
    </row>
    <row r="447" spans="1:5" ht="30" x14ac:dyDescent="0.25">
      <c r="A447" s="57" t="str">
        <f t="shared" si="7"/>
        <v>ОГЭ-Электрооборудование-АНГЦ: АБК ЛПЦ. 02-АВР-АБК ЛПЦ. Распределительный шкаф котельной</v>
      </c>
      <c r="B447" s="63" t="s">
        <v>4162</v>
      </c>
      <c r="C447" s="62" t="s">
        <v>4161</v>
      </c>
      <c r="D447" s="67" t="s">
        <v>4803</v>
      </c>
      <c r="E447" s="74" t="s">
        <v>4807</v>
      </c>
    </row>
    <row r="448" spans="1:5" x14ac:dyDescent="0.25">
      <c r="A448" s="57" t="str">
        <f t="shared" si="7"/>
        <v>ОГЭ-Электрооборудование-АНГЦ: АБК ЛПЦ. 02-АВР-АБК ЛПЦ. 1ЩАО</v>
      </c>
      <c r="B448" s="63" t="s">
        <v>4162</v>
      </c>
      <c r="C448" s="62" t="s">
        <v>4161</v>
      </c>
      <c r="D448" s="67" t="s">
        <v>4803</v>
      </c>
      <c r="E448" s="74" t="s">
        <v>4806</v>
      </c>
    </row>
    <row r="449" spans="1:5" x14ac:dyDescent="0.25">
      <c r="A449" s="57" t="str">
        <f t="shared" si="7"/>
        <v>ОГЭ-Электрооборудование-АНГЦ: АБК ЛПЦ. 02-АВР-АБК ЛПЦ. 2ЩАО</v>
      </c>
      <c r="B449" s="63" t="s">
        <v>4162</v>
      </c>
      <c r="C449" s="62" t="s">
        <v>4161</v>
      </c>
      <c r="D449" s="67" t="s">
        <v>4803</v>
      </c>
      <c r="E449" s="74" t="s">
        <v>4805</v>
      </c>
    </row>
    <row r="450" spans="1:5" x14ac:dyDescent="0.25">
      <c r="A450" s="57" t="str">
        <f t="shared" ref="A450:A513" si="8">CONCATENATE(B450,$H$1,C450,$H$1,D450,$H$1,E450)</f>
        <v>ОГЭ-Электрооборудование-АНГЦ: АБК ЛПЦ. 02-АВР-АБК ЛПЦ. 3ЩАО</v>
      </c>
      <c r="B450" s="63" t="s">
        <v>4162</v>
      </c>
      <c r="C450" s="62" t="s">
        <v>4161</v>
      </c>
      <c r="D450" s="67" t="s">
        <v>4803</v>
      </c>
      <c r="E450" s="74" t="s">
        <v>4804</v>
      </c>
    </row>
    <row r="451" spans="1:5" x14ac:dyDescent="0.25">
      <c r="A451" s="57" t="str">
        <f t="shared" si="8"/>
        <v>ОГЭ-Электрооборудование-АНГЦ: АБК ЛПЦ. 02-АВР-АБК ЛПЦ. 4ЩАО</v>
      </c>
      <c r="B451" s="63" t="s">
        <v>4162</v>
      </c>
      <c r="C451" s="62" t="s">
        <v>4161</v>
      </c>
      <c r="D451" s="67" t="s">
        <v>4803</v>
      </c>
      <c r="E451" s="74" t="s">
        <v>4802</v>
      </c>
    </row>
    <row r="452" spans="1:5" x14ac:dyDescent="0.25">
      <c r="A452" s="57" t="str">
        <f t="shared" si="8"/>
        <v>ОГЭ-Электрооборудование-АНГЦ: ЭТП Е3. 04.1-МЩО-ЭТП Е3. ЩО-ЭТП Е3</v>
      </c>
      <c r="B452" s="63" t="s">
        <v>4162</v>
      </c>
      <c r="C452" s="62" t="s">
        <v>4161</v>
      </c>
      <c r="D452" s="67" t="s">
        <v>4796</v>
      </c>
      <c r="E452" s="74" t="s">
        <v>4801</v>
      </c>
    </row>
    <row r="453" spans="1:5" x14ac:dyDescent="0.25">
      <c r="A453" s="57" t="str">
        <f t="shared" si="8"/>
        <v>ОГЭ-Электрооборудование-АНГЦ: ЭТП Е3. 04.1-МЩО-ЛПЦ. Д-2. 1ЩО-АНГЦ</v>
      </c>
      <c r="B453" s="63" t="s">
        <v>4162</v>
      </c>
      <c r="C453" s="62" t="s">
        <v>4161</v>
      </c>
      <c r="D453" s="67" t="s">
        <v>4796</v>
      </c>
      <c r="E453" s="74" t="s">
        <v>4800</v>
      </c>
    </row>
    <row r="454" spans="1:5" x14ac:dyDescent="0.25">
      <c r="A454" s="57" t="str">
        <f t="shared" si="8"/>
        <v>ОГЭ-Электрооборудование-АНГЦ: ЭТП Е3. 04.1-МЩО-ЛПЦ. Д-7. 2ЩО-АНГЦ</v>
      </c>
      <c r="B454" s="63" t="s">
        <v>4162</v>
      </c>
      <c r="C454" s="62" t="s">
        <v>4161</v>
      </c>
      <c r="D454" s="67" t="s">
        <v>4796</v>
      </c>
      <c r="E454" s="74" t="s">
        <v>4799</v>
      </c>
    </row>
    <row r="455" spans="1:5" x14ac:dyDescent="0.25">
      <c r="A455" s="57" t="str">
        <f t="shared" si="8"/>
        <v>ОГЭ-Электрооборудование-АНГЦ: ЭТП Е3. 04.1-МЩО-ЛПЦ. Помещение подготовки цинка. ЩО1</v>
      </c>
      <c r="B455" s="63" t="s">
        <v>4162</v>
      </c>
      <c r="C455" s="62" t="s">
        <v>4161</v>
      </c>
      <c r="D455" s="67" t="s">
        <v>4796</v>
      </c>
      <c r="E455" s="74" t="s">
        <v>4798</v>
      </c>
    </row>
    <row r="456" spans="1:5" ht="30" x14ac:dyDescent="0.25">
      <c r="A456" s="57" t="str">
        <f t="shared" si="8"/>
        <v>ОГЭ-Электрооборудование-АНГЦ: ЭТП Е3. 04.1-МЩО-ЛПЦ. Помещение гидравлики №2. 
ЩО-ПГ2</v>
      </c>
      <c r="B456" s="63" t="s">
        <v>4162</v>
      </c>
      <c r="C456" s="62" t="s">
        <v>4161</v>
      </c>
      <c r="D456" s="67" t="s">
        <v>4796</v>
      </c>
      <c r="E456" s="74" t="s">
        <v>4797</v>
      </c>
    </row>
    <row r="457" spans="1:5" x14ac:dyDescent="0.25">
      <c r="A457" s="57" t="str">
        <f t="shared" si="8"/>
        <v>ОГЭ-Электрооборудование-АНГЦ: ЭТП Е3. 04.1-МЩО-ЛПЦ. ПР-С9</v>
      </c>
      <c r="B457" s="63" t="s">
        <v>4162</v>
      </c>
      <c r="C457" s="62" t="s">
        <v>4161</v>
      </c>
      <c r="D457" s="67" t="s">
        <v>4796</v>
      </c>
      <c r="E457" s="74" t="s">
        <v>4795</v>
      </c>
    </row>
    <row r="458" spans="1:5" x14ac:dyDescent="0.25">
      <c r="A458" s="57" t="str">
        <f t="shared" si="8"/>
        <v>ОГЭ-Электрооборудование-АНГЦ: ЛПЦ. ПР-С9-ЛПЦ. С-4. Помещение 135. 135 ЩР</v>
      </c>
      <c r="B458" s="63" t="s">
        <v>4162</v>
      </c>
      <c r="C458" s="62" t="s">
        <v>4161</v>
      </c>
      <c r="D458" s="67" t="s">
        <v>4791</v>
      </c>
      <c r="E458" s="74" t="s">
        <v>4794</v>
      </c>
    </row>
    <row r="459" spans="1:5" x14ac:dyDescent="0.25">
      <c r="A459" s="57" t="str">
        <f t="shared" si="8"/>
        <v>ОГЭ-Электрооборудование-АНГЦ: ЛПЦ. ПР-С9-ЛПЦ. С-10. Помещение 137. 137 ЩР</v>
      </c>
      <c r="B459" s="63" t="s">
        <v>4162</v>
      </c>
      <c r="C459" s="62" t="s">
        <v>4161</v>
      </c>
      <c r="D459" s="67" t="s">
        <v>4791</v>
      </c>
      <c r="E459" s="74" t="s">
        <v>4793</v>
      </c>
    </row>
    <row r="460" spans="1:5" x14ac:dyDescent="0.25">
      <c r="A460" s="57" t="str">
        <f t="shared" si="8"/>
        <v>ОГЭ-Электрооборудование-АНГЦ: ЛПЦ. ПР-С9-ЛПЦ. С-11. Помещение 138. 138 ЩР</v>
      </c>
      <c r="B460" s="63" t="s">
        <v>4162</v>
      </c>
      <c r="C460" s="62" t="s">
        <v>4161</v>
      </c>
      <c r="D460" s="67" t="s">
        <v>4791</v>
      </c>
      <c r="E460" s="74" t="s">
        <v>4792</v>
      </c>
    </row>
    <row r="461" spans="1:5" x14ac:dyDescent="0.25">
      <c r="A461" s="57" t="str">
        <f t="shared" si="8"/>
        <v>ОГЭ-Электрооборудование-АНГЦ: ЛПЦ. ПР-С9-ЛПЦ. С-12. Помещение 139. 139 ЩР</v>
      </c>
      <c r="B461" s="63" t="s">
        <v>4162</v>
      </c>
      <c r="C461" s="62" t="s">
        <v>4161</v>
      </c>
      <c r="D461" s="67" t="s">
        <v>4791</v>
      </c>
      <c r="E461" s="74" t="s">
        <v>4790</v>
      </c>
    </row>
    <row r="462" spans="1:5" x14ac:dyDescent="0.25">
      <c r="A462" s="57" t="str">
        <f t="shared" si="8"/>
        <v>ОГЭ-Электрооборудование-АНГЦ: Цепочка Шкафов по ЭТП Е4; Ячейка №18-ЭТП Е4. 04.3-МЩО</v>
      </c>
      <c r="B462" s="63" t="s">
        <v>4162</v>
      </c>
      <c r="C462" s="62" t="s">
        <v>4161</v>
      </c>
      <c r="D462" s="67" t="s">
        <v>4787</v>
      </c>
      <c r="E462" s="74" t="s">
        <v>4789</v>
      </c>
    </row>
    <row r="463" spans="1:5" x14ac:dyDescent="0.25">
      <c r="A463" s="57" t="str">
        <f t="shared" si="8"/>
        <v>ОГЭ-Электрооборудование-АНГЦ: Цепочка Шкафов по ЭТП Е4; Ячейка №18-ЭТП Е4. 04.3-АВР</v>
      </c>
      <c r="B463" s="63" t="s">
        <v>4162</v>
      </c>
      <c r="C463" s="62" t="s">
        <v>4161</v>
      </c>
      <c r="D463" s="67" t="s">
        <v>4787</v>
      </c>
      <c r="E463" s="74" t="s">
        <v>4788</v>
      </c>
    </row>
    <row r="464" spans="1:5" x14ac:dyDescent="0.25">
      <c r="A464" s="57" t="str">
        <f t="shared" si="8"/>
        <v>ОГЭ-Электрооборудование-АНГЦ: Цепочка Шкафов по ЭТП Е4; Ячейка №18-ЦРМ. 05-ВРУ</v>
      </c>
      <c r="B464" s="63" t="s">
        <v>4162</v>
      </c>
      <c r="C464" s="62" t="s">
        <v>4161</v>
      </c>
      <c r="D464" s="67" t="s">
        <v>4787</v>
      </c>
      <c r="E464" s="74" t="s">
        <v>4786</v>
      </c>
    </row>
    <row r="465" spans="1:5" x14ac:dyDescent="0.25">
      <c r="A465" s="57" t="str">
        <f t="shared" si="8"/>
        <v>ОГЭ-Электрооборудование-АНГЦ: ЭТП Е4. 04.3-МЩО-ЭТП Е4. ЩО-Е4</v>
      </c>
      <c r="B465" s="63" t="s">
        <v>4162</v>
      </c>
      <c r="C465" s="62" t="s">
        <v>4161</v>
      </c>
      <c r="D465" s="67" t="s">
        <v>4780</v>
      </c>
      <c r="E465" s="74" t="s">
        <v>4785</v>
      </c>
    </row>
    <row r="466" spans="1:5" x14ac:dyDescent="0.25">
      <c r="A466" s="57" t="str">
        <f t="shared" si="8"/>
        <v>ОГЭ-Электрооборудование-АНГЦ: ЭТП Е4. 04.3-МЩО-ЛПЦ. Д-11. 3ЩО-АНГЦ</v>
      </c>
      <c r="B466" s="63" t="s">
        <v>4162</v>
      </c>
      <c r="C466" s="62" t="s">
        <v>4161</v>
      </c>
      <c r="D466" s="67" t="s">
        <v>4780</v>
      </c>
      <c r="E466" s="74" t="s">
        <v>4784</v>
      </c>
    </row>
    <row r="467" spans="1:5" x14ac:dyDescent="0.25">
      <c r="A467" s="57" t="str">
        <f t="shared" si="8"/>
        <v>ОГЭ-Электрооборудование-АНГЦ: ЭТП Е4. 04.3-МЩО-ЛПЦ. Д-15. 4ЩО-АНГЦ</v>
      </c>
      <c r="B467" s="63" t="s">
        <v>4162</v>
      </c>
      <c r="C467" s="62" t="s">
        <v>4161</v>
      </c>
      <c r="D467" s="67" t="s">
        <v>4780</v>
      </c>
      <c r="E467" s="74" t="s">
        <v>4783</v>
      </c>
    </row>
    <row r="468" spans="1:5" x14ac:dyDescent="0.25">
      <c r="A468" s="57" t="str">
        <f t="shared" si="8"/>
        <v>ОГЭ-Электрооборудование-АНГЦ: ЭТП Е4. 04.3-МЩО-ЛПЦ. Д-18. 5ЩО-АНГЦ</v>
      </c>
      <c r="B468" s="63" t="s">
        <v>4162</v>
      </c>
      <c r="C468" s="62" t="s">
        <v>4161</v>
      </c>
      <c r="D468" s="67" t="s">
        <v>4780</v>
      </c>
      <c r="E468" s="74" t="s">
        <v>4782</v>
      </c>
    </row>
    <row r="469" spans="1:5" ht="30" x14ac:dyDescent="0.25">
      <c r="A469" s="57" t="str">
        <f t="shared" si="8"/>
        <v>ОГЭ-Электрооборудование-АНГЦ: ЭТП Е4. 04.3-МЩО-ЛПЦ. Помещение компрессоров воздушных ножей. ЩО-ПКВН</v>
      </c>
      <c r="B469" s="63" t="s">
        <v>4162</v>
      </c>
      <c r="C469" s="62" t="s">
        <v>4161</v>
      </c>
      <c r="D469" s="67" t="s">
        <v>4780</v>
      </c>
      <c r="E469" s="74" t="s">
        <v>4781</v>
      </c>
    </row>
    <row r="470" spans="1:5" x14ac:dyDescent="0.25">
      <c r="A470" s="57" t="str">
        <f t="shared" si="8"/>
        <v>ОГЭ-Электрооборудование-АНГЦ: ЭТП Е4. 04.3-МЩО-ЛПЦ. ПР-С17</v>
      </c>
      <c r="B470" s="63" t="s">
        <v>4162</v>
      </c>
      <c r="C470" s="62" t="s">
        <v>4161</v>
      </c>
      <c r="D470" s="67" t="s">
        <v>4780</v>
      </c>
      <c r="E470" s="74" t="s">
        <v>4779</v>
      </c>
    </row>
    <row r="471" spans="1:5" x14ac:dyDescent="0.25">
      <c r="A471" s="57" t="str">
        <f t="shared" si="8"/>
        <v>ОГЭ-Электрооборудование-АНГЦ: ЛПЦ. ПР-С17-ЛПЦ. С-18. Помещение 141. 141 ЩР</v>
      </c>
      <c r="B471" s="63" t="s">
        <v>4162</v>
      </c>
      <c r="C471" s="62" t="s">
        <v>4161</v>
      </c>
      <c r="D471" s="67" t="s">
        <v>4776</v>
      </c>
      <c r="E471" s="74" t="s">
        <v>4778</v>
      </c>
    </row>
    <row r="472" spans="1:5" x14ac:dyDescent="0.25">
      <c r="A472" s="57" t="str">
        <f t="shared" si="8"/>
        <v>ОГЭ-Электрооборудование-АНГЦ: ЛПЦ. ПР-С17-ЛПЦ. С-18. Помещение 142. 142 ЩР</v>
      </c>
      <c r="B472" s="63" t="s">
        <v>4162</v>
      </c>
      <c r="C472" s="62" t="s">
        <v>4161</v>
      </c>
      <c r="D472" s="67" t="s">
        <v>4776</v>
      </c>
      <c r="E472" s="74" t="s">
        <v>4777</v>
      </c>
    </row>
    <row r="473" spans="1:5" x14ac:dyDescent="0.25">
      <c r="A473" s="57" t="str">
        <f t="shared" si="8"/>
        <v>ОГЭ-Электрооборудование-АНГЦ: ЛПЦ. ПР-С17-ЛПЦ. С-19. Помещение 143. 143 ЩР</v>
      </c>
      <c r="B473" s="63" t="s">
        <v>4162</v>
      </c>
      <c r="C473" s="62" t="s">
        <v>4161</v>
      </c>
      <c r="D473" s="67" t="s">
        <v>4776</v>
      </c>
      <c r="E473" s="74" t="s">
        <v>4775</v>
      </c>
    </row>
    <row r="474" spans="1:5" x14ac:dyDescent="0.25">
      <c r="A474" s="57" t="str">
        <f t="shared" si="8"/>
        <v>ОГЭ-Электрооборудование-АНГЦ: ЭТП Е4. 04.3-АВР-ЭТП Е4. 04.3-ШСС01</v>
      </c>
      <c r="B474" s="63" t="s">
        <v>4162</v>
      </c>
      <c r="C474" s="62" t="s">
        <v>4161</v>
      </c>
      <c r="D474" s="67" t="s">
        <v>4772</v>
      </c>
      <c r="E474" s="74" t="s">
        <v>4774</v>
      </c>
    </row>
    <row r="475" spans="1:5" ht="30" x14ac:dyDescent="0.25">
      <c r="A475" s="57" t="str">
        <f t="shared" si="8"/>
        <v xml:space="preserve">ОГЭ-Электрооборудование-АНГЦ: ЭТП Е4. 04.3-АВР-ЛПЦ. Пульт управления технологической секции участка АНГЦ.  04.3-ШСС02 </v>
      </c>
      <c r="B475" s="63" t="s">
        <v>4162</v>
      </c>
      <c r="C475" s="62" t="s">
        <v>4161</v>
      </c>
      <c r="D475" s="67" t="s">
        <v>4772</v>
      </c>
      <c r="E475" s="74" t="s">
        <v>4773</v>
      </c>
    </row>
    <row r="476" spans="1:5" ht="30" x14ac:dyDescent="0.25">
      <c r="A476" s="57" t="str">
        <f t="shared" si="8"/>
        <v>ОГЭ-Электрооборудование-АНГЦ: ЭТП Е4. 04.3-АВР-ЛПЦ. Пульт управления выходной секции участка АНГЦ. 04.3-ШСС03</v>
      </c>
      <c r="B476" s="63" t="s">
        <v>4162</v>
      </c>
      <c r="C476" s="62" t="s">
        <v>4161</v>
      </c>
      <c r="D476" s="67" t="s">
        <v>4772</v>
      </c>
      <c r="E476" s="74" t="s">
        <v>4771</v>
      </c>
    </row>
    <row r="477" spans="1:5" x14ac:dyDescent="0.25">
      <c r="A477" s="57" t="str">
        <f t="shared" si="8"/>
        <v>ОГЭ-Электрооборудование-АНГЦ: ЦРМ. 05-ВРУ-АБК ЦРМ. ШСС05</v>
      </c>
      <c r="B477" s="63" t="s">
        <v>4162</v>
      </c>
      <c r="C477" s="62" t="s">
        <v>4161</v>
      </c>
      <c r="D477" s="67" t="s">
        <v>4761</v>
      </c>
      <c r="E477" s="74" t="s">
        <v>4770</v>
      </c>
    </row>
    <row r="478" spans="1:5" x14ac:dyDescent="0.25">
      <c r="A478" s="57" t="str">
        <f t="shared" si="8"/>
        <v>ОГЭ-Электрооборудование-АНГЦ: ЦРМ. 05-ВРУ-АБК ЦРМ. ЩО1</v>
      </c>
      <c r="B478" s="63" t="s">
        <v>4162</v>
      </c>
      <c r="C478" s="62" t="s">
        <v>4161</v>
      </c>
      <c r="D478" s="67" t="s">
        <v>4761</v>
      </c>
      <c r="E478" s="74" t="s">
        <v>4769</v>
      </c>
    </row>
    <row r="479" spans="1:5" x14ac:dyDescent="0.25">
      <c r="A479" s="57" t="str">
        <f t="shared" si="8"/>
        <v>ОГЭ-Электрооборудование-АНГЦ: ЦРМ. 05-ВРУ-АБК ЦРМ. ЩО2</v>
      </c>
      <c r="B479" s="63" t="s">
        <v>4162</v>
      </c>
      <c r="C479" s="62" t="s">
        <v>4161</v>
      </c>
      <c r="D479" s="67" t="s">
        <v>4761</v>
      </c>
      <c r="E479" s="74" t="s">
        <v>4768</v>
      </c>
    </row>
    <row r="480" spans="1:5" x14ac:dyDescent="0.25">
      <c r="A480" s="57" t="str">
        <f t="shared" si="8"/>
        <v>ОГЭ-Электрооборудование-АНГЦ: ЦРМ. 05-ВРУ-ЦРМ. 0500ШРВ</v>
      </c>
      <c r="B480" s="63" t="s">
        <v>4162</v>
      </c>
      <c r="C480" s="62" t="s">
        <v>4161</v>
      </c>
      <c r="D480" s="67" t="s">
        <v>4761</v>
      </c>
      <c r="E480" s="74" t="s">
        <v>4767</v>
      </c>
    </row>
    <row r="481" spans="1:5" x14ac:dyDescent="0.25">
      <c r="A481" s="57" t="str">
        <f t="shared" si="8"/>
        <v>ОГЭ-Электрооборудование-АНГЦ: ЦРМ. 05-ВРУ-ЦРМ. ЩО-1</v>
      </c>
      <c r="B481" s="63" t="s">
        <v>4162</v>
      </c>
      <c r="C481" s="62" t="s">
        <v>4161</v>
      </c>
      <c r="D481" s="67" t="s">
        <v>4761</v>
      </c>
      <c r="E481" s="74" t="s">
        <v>4766</v>
      </c>
    </row>
    <row r="482" spans="1:5" x14ac:dyDescent="0.25">
      <c r="A482" s="57" t="str">
        <f t="shared" si="8"/>
        <v>ОГЭ-Электрооборудование-АНГЦ: ЦРМ. 05-ВРУ-АБК ЦРМ. ЩАО</v>
      </c>
      <c r="B482" s="63" t="s">
        <v>4162</v>
      </c>
      <c r="C482" s="62" t="s">
        <v>4161</v>
      </c>
      <c r="D482" s="67" t="s">
        <v>4761</v>
      </c>
      <c r="E482" s="74" t="s">
        <v>4765</v>
      </c>
    </row>
    <row r="483" spans="1:5" x14ac:dyDescent="0.25">
      <c r="A483" s="57" t="str">
        <f t="shared" si="8"/>
        <v>ОГЭ-Электрооборудование-АНГЦ: ЦРМ. 05-ВРУ-АБК ЦРМ. 0501ШУВ</v>
      </c>
      <c r="B483" s="63" t="s">
        <v>4162</v>
      </c>
      <c r="C483" s="62" t="s">
        <v>4161</v>
      </c>
      <c r="D483" s="67" t="s">
        <v>4761</v>
      </c>
      <c r="E483" s="74" t="s">
        <v>4764</v>
      </c>
    </row>
    <row r="484" spans="1:5" x14ac:dyDescent="0.25">
      <c r="A484" s="57" t="str">
        <f t="shared" si="8"/>
        <v>ОГЭ-Электрооборудование-АНГЦ: ЦРМ. 05-ВРУ-ЦРМ. ЩАО-1</v>
      </c>
      <c r="B484" s="63" t="s">
        <v>4162</v>
      </c>
      <c r="C484" s="62" t="s">
        <v>4161</v>
      </c>
      <c r="D484" s="67" t="s">
        <v>4761</v>
      </c>
      <c r="E484" s="74" t="s">
        <v>4763</v>
      </c>
    </row>
    <row r="485" spans="1:5" x14ac:dyDescent="0.25">
      <c r="A485" s="57" t="str">
        <f t="shared" si="8"/>
        <v>ОГЭ-Электрооборудование-АНГЦ: ЦРМ. 05-ВРУ-ЦРМ. ПР1-А</v>
      </c>
      <c r="B485" s="63" t="s">
        <v>4162</v>
      </c>
      <c r="C485" s="62" t="s">
        <v>4161</v>
      </c>
      <c r="D485" s="67" t="s">
        <v>4761</v>
      </c>
      <c r="E485" s="74" t="s">
        <v>4762</v>
      </c>
    </row>
    <row r="486" spans="1:5" x14ac:dyDescent="0.25">
      <c r="A486" s="57" t="str">
        <f t="shared" si="8"/>
        <v>ОГЭ-Электрооборудование-АНГЦ: ЦРМ. 05-ВРУ-Скважина для полива №1</v>
      </c>
      <c r="B486" s="63" t="s">
        <v>4162</v>
      </c>
      <c r="C486" s="62" t="s">
        <v>4161</v>
      </c>
      <c r="D486" s="67" t="s">
        <v>4761</v>
      </c>
      <c r="E486" s="74" t="s">
        <v>4760</v>
      </c>
    </row>
    <row r="487" spans="1:5" ht="30" x14ac:dyDescent="0.25">
      <c r="A487" s="57" t="str">
        <f t="shared" si="8"/>
        <v>ОГЭ-Электрооборудование-АНГЦ: Технологический шкаф (шкаф Danieli)  Е3-ЭТП Е3. RM01E50+MCS01</v>
      </c>
      <c r="B487" s="63" t="s">
        <v>4162</v>
      </c>
      <c r="C487" s="62" t="s">
        <v>4161</v>
      </c>
      <c r="D487" s="67" t="s">
        <v>4755</v>
      </c>
      <c r="E487" s="74" t="s">
        <v>4759</v>
      </c>
    </row>
    <row r="488" spans="1:5" ht="30" x14ac:dyDescent="0.25">
      <c r="A488" s="57" t="str">
        <f t="shared" si="8"/>
        <v>ОГЭ-Электрооборудование-АНГЦ: Технологический шкаф (шкаф Danieli)  Е3-ЭТП Е3. RM01E10+MCS01</v>
      </c>
      <c r="B488" s="63" t="s">
        <v>4162</v>
      </c>
      <c r="C488" s="62" t="s">
        <v>4161</v>
      </c>
      <c r="D488" s="67" t="s">
        <v>4755</v>
      </c>
      <c r="E488" s="74" t="s">
        <v>4758</v>
      </c>
    </row>
    <row r="489" spans="1:5" ht="30" x14ac:dyDescent="0.25">
      <c r="A489" s="57" t="str">
        <f t="shared" si="8"/>
        <v>ОГЭ-Электрооборудование-АНГЦ: Технологический шкаф (шкаф Danieli)  Е3-ЭТП Е3. RM01E50+DRA01</v>
      </c>
      <c r="B489" s="63" t="s">
        <v>4162</v>
      </c>
      <c r="C489" s="62" t="s">
        <v>4161</v>
      </c>
      <c r="D489" s="67" t="s">
        <v>4755</v>
      </c>
      <c r="E489" s="74" t="s">
        <v>4757</v>
      </c>
    </row>
    <row r="490" spans="1:5" ht="30" x14ac:dyDescent="0.25">
      <c r="A490" s="57" t="str">
        <f t="shared" si="8"/>
        <v>ОГЭ-Электрооборудование-АНГЦ: Технологический шкаф (шкаф Danieli)  Е3-ЭТП Е3. RM01E50+DRA02</v>
      </c>
      <c r="B490" s="63" t="s">
        <v>4162</v>
      </c>
      <c r="C490" s="62" t="s">
        <v>4161</v>
      </c>
      <c r="D490" s="67" t="s">
        <v>4755</v>
      </c>
      <c r="E490" s="74" t="s">
        <v>4756</v>
      </c>
    </row>
    <row r="491" spans="1:5" ht="30" x14ac:dyDescent="0.25">
      <c r="A491" s="57" t="str">
        <f t="shared" si="8"/>
        <v>ОГЭ-Электрооборудование-АНГЦ: Технологический шкаф (шкаф Danieli)  Е3-ЭТП Е3. RM01E10+DRA01</v>
      </c>
      <c r="B491" s="63" t="s">
        <v>4162</v>
      </c>
      <c r="C491" s="62" t="s">
        <v>4161</v>
      </c>
      <c r="D491" s="67" t="s">
        <v>4755</v>
      </c>
      <c r="E491" s="74" t="s">
        <v>4754</v>
      </c>
    </row>
    <row r="492" spans="1:5" ht="30" x14ac:dyDescent="0.25">
      <c r="A492" s="57" t="str">
        <f t="shared" si="8"/>
        <v>ОГЭ-Электрооборудование-АНГЦ: Технологический шкаф (шкаф Danieli)  Е4-ЭТП Е4. RM01E30+MCS01</v>
      </c>
      <c r="B492" s="63" t="s">
        <v>4162</v>
      </c>
      <c r="C492" s="62" t="s">
        <v>4161</v>
      </c>
      <c r="D492" s="67" t="s">
        <v>4749</v>
      </c>
      <c r="E492" s="74" t="s">
        <v>4753</v>
      </c>
    </row>
    <row r="493" spans="1:5" ht="30" x14ac:dyDescent="0.25">
      <c r="A493" s="57" t="str">
        <f t="shared" si="8"/>
        <v>ОГЭ-Электрооборудование-АНГЦ: Технологический шкаф (шкаф Danieli)  Е4-ЭТП Е4. RM01E22+MCS01</v>
      </c>
      <c r="B493" s="63" t="s">
        <v>4162</v>
      </c>
      <c r="C493" s="62" t="s">
        <v>4161</v>
      </c>
      <c r="D493" s="67" t="s">
        <v>4749</v>
      </c>
      <c r="E493" s="74" t="s">
        <v>4752</v>
      </c>
    </row>
    <row r="494" spans="1:5" ht="30" x14ac:dyDescent="0.25">
      <c r="A494" s="57" t="str">
        <f t="shared" si="8"/>
        <v>ОГЭ-Электрооборудование-АНГЦ: Технологический шкаф (шкаф Danieli)  Е4-ЭТП Е4. RM01E22+MCS02</v>
      </c>
      <c r="B494" s="63" t="s">
        <v>4162</v>
      </c>
      <c r="C494" s="62" t="s">
        <v>4161</v>
      </c>
      <c r="D494" s="67" t="s">
        <v>4749</v>
      </c>
      <c r="E494" s="74" t="s">
        <v>4751</v>
      </c>
    </row>
    <row r="495" spans="1:5" ht="30" x14ac:dyDescent="0.25">
      <c r="A495" s="57" t="str">
        <f t="shared" si="8"/>
        <v>ОГЭ-Электрооборудование-АНГЦ: Технологический шкаф (шкаф Danieli)  Е4-ЭТП Е4. RM01E30+DRA01</v>
      </c>
      <c r="B495" s="63" t="s">
        <v>4162</v>
      </c>
      <c r="C495" s="62" t="s">
        <v>4161</v>
      </c>
      <c r="D495" s="67" t="s">
        <v>4749</v>
      </c>
      <c r="E495" s="74" t="s">
        <v>4750</v>
      </c>
    </row>
    <row r="496" spans="1:5" ht="30" x14ac:dyDescent="0.25">
      <c r="A496" s="57" t="str">
        <f t="shared" si="8"/>
        <v>ОГЭ-Электрооборудование-АНГЦ: Технологический шкаф (шкаф Danieli)  Е4-ЭТП Е4. RM01E20+DRA01</v>
      </c>
      <c r="B496" s="63" t="s">
        <v>4162</v>
      </c>
      <c r="C496" s="62" t="s">
        <v>4161</v>
      </c>
      <c r="D496" s="67" t="s">
        <v>4749</v>
      </c>
      <c r="E496" s="74" t="s">
        <v>4748</v>
      </c>
    </row>
    <row r="497" spans="1:5" ht="30" x14ac:dyDescent="0.25">
      <c r="A497" s="57" t="str">
        <f t="shared" si="8"/>
        <v xml:space="preserve">ОГЭ-Электрооборудование-АНГЦ: Технологический шкаф-DP102U−RM01−E9700−EM013
RM01E50+HPB01-02 </v>
      </c>
      <c r="B497" s="63" t="s">
        <v>4162</v>
      </c>
      <c r="C497" s="62" t="s">
        <v>4161</v>
      </c>
      <c r="D497" s="67" t="s">
        <v>4740</v>
      </c>
      <c r="E497" s="74" t="s">
        <v>4747</v>
      </c>
    </row>
    <row r="498" spans="1:5" x14ac:dyDescent="0.25">
      <c r="A498" s="57" t="str">
        <f t="shared" si="8"/>
        <v>ОГЭ-Электрооборудование-АНГЦ: Технологический шкаф-RM01D31COA-A101, A102</v>
      </c>
      <c r="B498" s="63" t="s">
        <v>4162</v>
      </c>
      <c r="C498" s="62" t="s">
        <v>4161</v>
      </c>
      <c r="D498" s="67" t="s">
        <v>4740</v>
      </c>
      <c r="E498" s="74" t="s">
        <v>4746</v>
      </c>
    </row>
    <row r="499" spans="1:5" x14ac:dyDescent="0.25">
      <c r="A499" s="57" t="str">
        <f t="shared" si="8"/>
        <v>ОГЭ-Электрооборудование-АНГЦ: Технологический шкаф-RM01F25MUF-A101</v>
      </c>
      <c r="B499" s="63" t="s">
        <v>4162</v>
      </c>
      <c r="C499" s="62" t="s">
        <v>4161</v>
      </c>
      <c r="D499" s="67" t="s">
        <v>4740</v>
      </c>
      <c r="E499" s="74" t="s">
        <v>4745</v>
      </c>
    </row>
    <row r="500" spans="1:5" ht="30" x14ac:dyDescent="0.25">
      <c r="A500" s="57" t="str">
        <f t="shared" si="8"/>
        <v xml:space="preserve">ОГЭ-Электрооборудование-АНГЦ: Технологический шкаф-DP102U−RM01−E9700−EM001 RM01E50+LVD01 </v>
      </c>
      <c r="B500" s="63" t="s">
        <v>4162</v>
      </c>
      <c r="C500" s="62" t="s">
        <v>4161</v>
      </c>
      <c r="D500" s="67" t="s">
        <v>4740</v>
      </c>
      <c r="E500" s="74" t="s">
        <v>4744</v>
      </c>
    </row>
    <row r="501" spans="1:5" x14ac:dyDescent="0.25">
      <c r="A501" s="57" t="str">
        <f t="shared" si="8"/>
        <v>ОГЭ-Электрооборудование-АНГЦ: Технологический шкаф-Стикосварочная машина</v>
      </c>
      <c r="B501" s="63" t="s">
        <v>4162</v>
      </c>
      <c r="C501" s="62" t="s">
        <v>4161</v>
      </c>
      <c r="D501" s="67" t="s">
        <v>4740</v>
      </c>
      <c r="E501" s="74" t="s">
        <v>4743</v>
      </c>
    </row>
    <row r="502" spans="1:5" x14ac:dyDescent="0.25">
      <c r="A502" s="57" t="str">
        <f t="shared" si="8"/>
        <v>ОГЭ-Электрооборудование-АНГЦ: Технологический шкаф-Система смазки E0582</v>
      </c>
      <c r="B502" s="63" t="s">
        <v>4162</v>
      </c>
      <c r="C502" s="62" t="s">
        <v>4161</v>
      </c>
      <c r="D502" s="67" t="s">
        <v>4740</v>
      </c>
      <c r="E502" s="74" t="s">
        <v>4742</v>
      </c>
    </row>
    <row r="503" spans="1:5" ht="30" x14ac:dyDescent="0.25">
      <c r="A503" s="57" t="str">
        <f t="shared" si="8"/>
        <v>ОГЭ-Электрооборудование-АНГЦ: Технологический шкаф-Измеритель толщины полосы вверх Rayonic</v>
      </c>
      <c r="B503" s="63" t="s">
        <v>4162</v>
      </c>
      <c r="C503" s="62" t="s">
        <v>4161</v>
      </c>
      <c r="D503" s="67" t="s">
        <v>4740</v>
      </c>
      <c r="E503" s="74" t="s">
        <v>4741</v>
      </c>
    </row>
    <row r="504" spans="1:5" ht="30" x14ac:dyDescent="0.25">
      <c r="A504" s="57" t="str">
        <f t="shared" si="8"/>
        <v>ОГЭ-Электрооборудование-АНГЦ: Технологический шкаф-CEBA 
drying oven</v>
      </c>
      <c r="B504" s="63" t="s">
        <v>4162</v>
      </c>
      <c r="C504" s="62" t="s">
        <v>4161</v>
      </c>
      <c r="D504" s="67" t="s">
        <v>4740</v>
      </c>
      <c r="E504" s="74" t="s">
        <v>4739</v>
      </c>
    </row>
    <row r="505" spans="1:5" x14ac:dyDescent="0.25">
      <c r="A505" s="57" t="str">
        <f t="shared" si="8"/>
        <v xml:space="preserve">ОГЭ-Электрооборудование-АНГЦ Н/в кабель																				-Н/в кабельные линии																						</v>
      </c>
      <c r="B505" s="63" t="s">
        <v>4162</v>
      </c>
      <c r="C505" s="62" t="s">
        <v>4161</v>
      </c>
      <c r="D505" s="67" t="s">
        <v>4738</v>
      </c>
      <c r="E505" s="74" t="s">
        <v>4737</v>
      </c>
    </row>
    <row r="506" spans="1:5" ht="45" x14ac:dyDescent="0.25">
      <c r="A506" s="57"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3" t="s">
        <v>4162</v>
      </c>
      <c r="C506" s="62" t="s">
        <v>4161</v>
      </c>
      <c r="D506" s="67" t="s">
        <v>4736</v>
      </c>
      <c r="E506" s="74" t="s">
        <v>4735</v>
      </c>
    </row>
    <row r="507" spans="1:5" ht="45" x14ac:dyDescent="0.25">
      <c r="A507" s="57"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3" t="s">
        <v>4162</v>
      </c>
      <c r="C507" s="62" t="s">
        <v>4161</v>
      </c>
      <c r="D507" s="67" t="s">
        <v>4734</v>
      </c>
      <c r="E507" s="74" t="s">
        <v>4733</v>
      </c>
    </row>
    <row r="508" spans="1:5" ht="45" x14ac:dyDescent="0.25">
      <c r="A508" s="57"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3" t="s">
        <v>4162</v>
      </c>
      <c r="C508" s="62" t="s">
        <v>4161</v>
      </c>
      <c r="D508" s="67" t="s">
        <v>4732</v>
      </c>
      <c r="E508" s="74" t="s">
        <v>4731</v>
      </c>
    </row>
    <row r="509" spans="1:5" ht="45" x14ac:dyDescent="0.25">
      <c r="A509" s="57"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3" t="s">
        <v>4162</v>
      </c>
      <c r="C509" s="62" t="s">
        <v>4161</v>
      </c>
      <c r="D509" s="67" t="s">
        <v>4730</v>
      </c>
      <c r="E509" s="74" t="s">
        <v>4729</v>
      </c>
    </row>
    <row r="510" spans="1:5" ht="45" x14ac:dyDescent="0.25">
      <c r="A510" s="57"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3" t="s">
        <v>4162</v>
      </c>
      <c r="C510" s="62" t="s">
        <v>4161</v>
      </c>
      <c r="D510" s="67" t="s">
        <v>4728</v>
      </c>
      <c r="E510" s="74" t="s">
        <v>4727</v>
      </c>
    </row>
    <row r="511" spans="1:5" ht="30" x14ac:dyDescent="0.25">
      <c r="A511" s="57"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3" t="s">
        <v>4162</v>
      </c>
      <c r="C511" s="62" t="s">
        <v>4161</v>
      </c>
      <c r="D511" s="67" t="s">
        <v>4726</v>
      </c>
      <c r="E511" s="74" t="s">
        <v>4725</v>
      </c>
    </row>
    <row r="512" spans="1:5" ht="30" x14ac:dyDescent="0.25">
      <c r="A512" s="57" t="str">
        <f t="shared" si="8"/>
        <v>ОГЭ-Электрооборудование-АНГЦ-Электродвигатели-АНГЦ-DP102U−RM01−E9600−EM001 RM01E10+MCS01</v>
      </c>
      <c r="B512" s="63" t="s">
        <v>4162</v>
      </c>
      <c r="C512" s="62" t="s">
        <v>4161</v>
      </c>
      <c r="D512" s="67" t="s">
        <v>4709</v>
      </c>
      <c r="E512" s="74" t="s">
        <v>4724</v>
      </c>
    </row>
    <row r="513" spans="1:5" ht="30" x14ac:dyDescent="0.25">
      <c r="A513" s="57" t="str">
        <f t="shared" si="8"/>
        <v>ОГЭ-Электрооборудование-АНГЦ-Электродвигатели-АНГЦ-DP102U−RM01−E9500−EM001 RM01E10+DRA01</v>
      </c>
      <c r="B513" s="63" t="s">
        <v>4162</v>
      </c>
      <c r="C513" s="62" t="s">
        <v>4161</v>
      </c>
      <c r="D513" s="67" t="s">
        <v>4709</v>
      </c>
      <c r="E513" s="74" t="s">
        <v>4723</v>
      </c>
    </row>
    <row r="514" spans="1:5" ht="30" x14ac:dyDescent="0.25">
      <c r="A514" s="57" t="str">
        <f t="shared" ref="A514:A577" si="9">CONCATENATE(B514,$H$1,C514,$H$1,D514,$H$1,E514)</f>
        <v>ОГЭ-Электрооборудование-АНГЦ-Электродвигатели-АНГЦ-DP102U−RM01−E9500−EM004 RM01E50+DRA01</v>
      </c>
      <c r="B514" s="63" t="s">
        <v>4162</v>
      </c>
      <c r="C514" s="62" t="s">
        <v>4161</v>
      </c>
      <c r="D514" s="67" t="s">
        <v>4709</v>
      </c>
      <c r="E514" s="74" t="s">
        <v>4722</v>
      </c>
    </row>
    <row r="515" spans="1:5" ht="30" x14ac:dyDescent="0.25">
      <c r="A515" s="57" t="str">
        <f t="shared" si="9"/>
        <v>ОГЭ-Электрооборудование-АНГЦ-Электродвигатели-АНГЦ-DP102U−RM01−E9500−EM005 RM01E50+DRA02</v>
      </c>
      <c r="B515" s="63" t="s">
        <v>4162</v>
      </c>
      <c r="C515" s="62" t="s">
        <v>4161</v>
      </c>
      <c r="D515" s="67" t="s">
        <v>4709</v>
      </c>
      <c r="E515" s="74" t="s">
        <v>4721</v>
      </c>
    </row>
    <row r="516" spans="1:5" ht="30" x14ac:dyDescent="0.25">
      <c r="A516" s="57" t="str">
        <f t="shared" si="9"/>
        <v>ОГЭ-Электрооборудование-АНГЦ-Электродвигатели-АНГЦ-DP102U−RM01−E9600−EM003 RM01E50+MCS01</v>
      </c>
      <c r="B516" s="63" t="s">
        <v>4162</v>
      </c>
      <c r="C516" s="62" t="s">
        <v>4161</v>
      </c>
      <c r="D516" s="67" t="s">
        <v>4709</v>
      </c>
      <c r="E516" s="74" t="s">
        <v>4720</v>
      </c>
    </row>
    <row r="517" spans="1:5" ht="30" x14ac:dyDescent="0.25">
      <c r="A517" s="57" t="str">
        <f t="shared" si="9"/>
        <v>ОГЭ-Электрооборудование-АНГЦ-Электродвигатели-АНГЦ-DP102U−RM01−E9600−EM005 RM01E22+MCS01</v>
      </c>
      <c r="B517" s="63" t="s">
        <v>4162</v>
      </c>
      <c r="C517" s="62" t="s">
        <v>4161</v>
      </c>
      <c r="D517" s="67" t="s">
        <v>4709</v>
      </c>
      <c r="E517" s="74" t="s">
        <v>4719</v>
      </c>
    </row>
    <row r="518" spans="1:5" ht="30" x14ac:dyDescent="0.25">
      <c r="A518" s="57" t="str">
        <f t="shared" si="9"/>
        <v>ОГЭ-Электрооборудование-АНГЦ-Электродвигатели-АНГЦ-DP102U−RM01−E9600−EM005 RM01E22+MCS02</v>
      </c>
      <c r="B518" s="63" t="s">
        <v>4162</v>
      </c>
      <c r="C518" s="62" t="s">
        <v>4161</v>
      </c>
      <c r="D518" s="67" t="s">
        <v>4709</v>
      </c>
      <c r="E518" s="74" t="s">
        <v>4718</v>
      </c>
    </row>
    <row r="519" spans="1:5" ht="30" x14ac:dyDescent="0.25">
      <c r="A519" s="57" t="str">
        <f t="shared" si="9"/>
        <v>ОГЭ-Электрооборудование-АНГЦ-Электродвигатели-АНГЦ-DP102U−RM01−E9500−EM003 RM01E30+DRA01</v>
      </c>
      <c r="B519" s="63" t="s">
        <v>4162</v>
      </c>
      <c r="C519" s="62" t="s">
        <v>4161</v>
      </c>
      <c r="D519" s="67" t="s">
        <v>4709</v>
      </c>
      <c r="E519" s="74" t="s">
        <v>4717</v>
      </c>
    </row>
    <row r="520" spans="1:5" ht="30" x14ac:dyDescent="0.25">
      <c r="A520" s="57" t="str">
        <f t="shared" si="9"/>
        <v>ОГЭ-Электрооборудование-АНГЦ-Электродвигатели-АНГЦ-DP102U−RM01−E9600−EM002  RM01E30+MCS01</v>
      </c>
      <c r="B520" s="63" t="s">
        <v>4162</v>
      </c>
      <c r="C520" s="62" t="s">
        <v>4161</v>
      </c>
      <c r="D520" s="67" t="s">
        <v>4709</v>
      </c>
      <c r="E520" s="74" t="s">
        <v>4716</v>
      </c>
    </row>
    <row r="521" spans="1:5" ht="30" x14ac:dyDescent="0.25">
      <c r="A521" s="57" t="str">
        <f t="shared" si="9"/>
        <v>ОГЭ-Электрооборудование-АНГЦ-Электродвигатели-АНГЦ-DP102U−RM01−E9500−EM002 RM01E20+DRA01</v>
      </c>
      <c r="B521" s="63" t="s">
        <v>4162</v>
      </c>
      <c r="C521" s="62" t="s">
        <v>4161</v>
      </c>
      <c r="D521" s="67" t="s">
        <v>4709</v>
      </c>
      <c r="E521" s="74" t="s">
        <v>4715</v>
      </c>
    </row>
    <row r="522" spans="1:5" x14ac:dyDescent="0.25">
      <c r="A522" s="57" t="str">
        <f t="shared" si="9"/>
        <v>ОГЭ-Электрооборудование-АНГЦ-Электродвигатели-АНГЦ-RM01D31COA-A101, A102</v>
      </c>
      <c r="B522" s="63" t="s">
        <v>4162</v>
      </c>
      <c r="C522" s="62" t="s">
        <v>4161</v>
      </c>
      <c r="D522" s="67" t="s">
        <v>4709</v>
      </c>
      <c r="E522" s="74" t="s">
        <v>4714</v>
      </c>
    </row>
    <row r="523" spans="1:5" x14ac:dyDescent="0.25">
      <c r="A523" s="57" t="str">
        <f t="shared" si="9"/>
        <v>ОГЭ-Электрооборудование-АНГЦ-Электродвигатели-АНГЦ-RM01F25MUF-A101</v>
      </c>
      <c r="B523" s="63" t="s">
        <v>4162</v>
      </c>
      <c r="C523" s="62" t="s">
        <v>4161</v>
      </c>
      <c r="D523" s="67" t="s">
        <v>4709</v>
      </c>
      <c r="E523" s="74" t="s">
        <v>4713</v>
      </c>
    </row>
    <row r="524" spans="1:5" x14ac:dyDescent="0.25">
      <c r="A524" s="57" t="str">
        <f t="shared" si="9"/>
        <v>ОГЭ-Электрооборудование-АНГЦ-Электродвигатели-АНГЦ-Стикосварочная машина</v>
      </c>
      <c r="B524" s="63" t="s">
        <v>4162</v>
      </c>
      <c r="C524" s="62" t="s">
        <v>4161</v>
      </c>
      <c r="D524" s="67" t="s">
        <v>4709</v>
      </c>
      <c r="E524" s="74" t="s">
        <v>4712</v>
      </c>
    </row>
    <row r="525" spans="1:5" x14ac:dyDescent="0.25">
      <c r="A525" s="57" t="str">
        <f t="shared" si="9"/>
        <v>ОГЭ-Электрооборудование-АНГЦ-Электродвигатели-АНГЦ-Система смазки E0582</v>
      </c>
      <c r="B525" s="63" t="s">
        <v>4162</v>
      </c>
      <c r="C525" s="62" t="s">
        <v>4161</v>
      </c>
      <c r="D525" s="67" t="s">
        <v>4709</v>
      </c>
      <c r="E525" s="74" t="s">
        <v>4711</v>
      </c>
    </row>
    <row r="526" spans="1:5" ht="30" x14ac:dyDescent="0.25">
      <c r="A526" s="57" t="str">
        <f t="shared" si="9"/>
        <v>ОГЭ-Электрооборудование-АНГЦ-Электродвигатели-АНГЦ-Измеритель толщины полосы вверх Rayonic</v>
      </c>
      <c r="B526" s="63" t="s">
        <v>4162</v>
      </c>
      <c r="C526" s="62" t="s">
        <v>4161</v>
      </c>
      <c r="D526" s="67" t="s">
        <v>4709</v>
      </c>
      <c r="E526" s="74" t="s">
        <v>4710</v>
      </c>
    </row>
    <row r="527" spans="1:5" x14ac:dyDescent="0.25">
      <c r="A527" s="57" t="str">
        <f t="shared" si="9"/>
        <v>ОГЭ-Электрооборудование-АНГЦ-Электродвигатели-АНГЦ-CEBA  drying oven</v>
      </c>
      <c r="B527" s="63" t="s">
        <v>4162</v>
      </c>
      <c r="C527" s="62" t="s">
        <v>4161</v>
      </c>
      <c r="D527" s="67" t="s">
        <v>4709</v>
      </c>
      <c r="E527" s="74" t="s">
        <v>4708</v>
      </c>
    </row>
    <row r="528" spans="1:5" ht="30" x14ac:dyDescent="0.25">
      <c r="A528" s="57" t="str">
        <f t="shared" si="9"/>
        <v>ОГЭ-Электрооборудование-АНГЦ Электрические тэны, тормоза-ОГЭ-Электрооборудование-АНГЦ Электрические тэны, тормоза</v>
      </c>
      <c r="B528" s="63" t="s">
        <v>4162</v>
      </c>
      <c r="C528" s="62" t="s">
        <v>4161</v>
      </c>
      <c r="D528" s="67" t="s">
        <v>4707</v>
      </c>
      <c r="E528" s="74" t="s">
        <v>4706</v>
      </c>
    </row>
    <row r="529" spans="1:5" ht="30" x14ac:dyDescent="0.25">
      <c r="A529" s="57" t="str">
        <f t="shared" si="9"/>
        <v>ОГЭ-Электрооборудование-Вспом. оборуд.-КРУ-10кВ-ЛПЦ-Е7		-ЭТП Е7, Ячейка №1, Секционный разъединитель СР</v>
      </c>
      <c r="B529" s="63" t="s">
        <v>4162</v>
      </c>
      <c r="C529" s="62" t="s">
        <v>4161</v>
      </c>
      <c r="D529" s="67" t="s">
        <v>4693</v>
      </c>
      <c r="E529" s="74" t="s">
        <v>4705</v>
      </c>
    </row>
    <row r="530" spans="1:5" ht="30" x14ac:dyDescent="0.25">
      <c r="A530" s="57" t="str">
        <f t="shared" si="9"/>
        <v>ОГЭ-Электрооборудование-Вспом. оборуд.-КРУ-10кВ-ЛПЦ-Е7		-ЭТП Е7, Ячейка №2, Секционный выключатель СВ</v>
      </c>
      <c r="B530" s="63" t="s">
        <v>4162</v>
      </c>
      <c r="C530" s="62" t="s">
        <v>4161</v>
      </c>
      <c r="D530" s="67" t="s">
        <v>4693</v>
      </c>
      <c r="E530" s="74" t="s">
        <v>4704</v>
      </c>
    </row>
    <row r="531" spans="1:5" x14ac:dyDescent="0.25">
      <c r="A531" s="57" t="str">
        <f t="shared" si="9"/>
        <v>ОГЭ-Электрооборудование-Вспом. оборуд.-КРУ-10кВ-ЛПЦ-Е7		-ЭТП Е7, Ячейка №8, ТСН №2</v>
      </c>
      <c r="B531" s="63" t="s">
        <v>4162</v>
      </c>
      <c r="C531" s="62" t="s">
        <v>4161</v>
      </c>
      <c r="D531" s="67" t="s">
        <v>4693</v>
      </c>
      <c r="E531" s="74" t="s">
        <v>4703</v>
      </c>
    </row>
    <row r="532" spans="1:5" x14ac:dyDescent="0.25">
      <c r="A532" s="57" t="str">
        <f t="shared" si="9"/>
        <v>ОГЭ-Электрооборудование-Вспом. оборуд.-КРУ-10кВ-ЛПЦ-Е7		-ЭТП Е7, Ячейка №9, ТН №1</v>
      </c>
      <c r="B532" s="63" t="s">
        <v>4162</v>
      </c>
      <c r="C532" s="62" t="s">
        <v>4161</v>
      </c>
      <c r="D532" s="67" t="s">
        <v>4693</v>
      </c>
      <c r="E532" s="74" t="s">
        <v>4702</v>
      </c>
    </row>
    <row r="533" spans="1:5" x14ac:dyDescent="0.25">
      <c r="A533" s="57" t="str">
        <f t="shared" si="9"/>
        <v>ОГЭ-Электрооборудование-Вспом. оборуд.-КРУ-10кВ-ЛПЦ-Е7		-ЭТП Е7, Ячейка №10, Ввод №2</v>
      </c>
      <c r="B533" s="63" t="s">
        <v>4162</v>
      </c>
      <c r="C533" s="62" t="s">
        <v>4161</v>
      </c>
      <c r="D533" s="67" t="s">
        <v>4693</v>
      </c>
      <c r="E533" s="74" t="s">
        <v>4701</v>
      </c>
    </row>
    <row r="534" spans="1:5" x14ac:dyDescent="0.25">
      <c r="A534" s="57" t="str">
        <f t="shared" si="9"/>
        <v>ОГЭ-Электрооборудование-Вспом. оборуд.-КРУ-10кВ-ЛПЦ-Е7		-ЭТП Е7, Ячейка №11, Ввод №1</v>
      </c>
      <c r="B534" s="63" t="s">
        <v>4162</v>
      </c>
      <c r="C534" s="62" t="s">
        <v>4161</v>
      </c>
      <c r="D534" s="67" t="s">
        <v>4693</v>
      </c>
      <c r="E534" s="74" t="s">
        <v>4700</v>
      </c>
    </row>
    <row r="535" spans="1:5" x14ac:dyDescent="0.25">
      <c r="A535" s="57" t="str">
        <f t="shared" si="9"/>
        <v>ОГЭ-Электрооборудование-Вспом. оборуд.-КРУ-10кВ-ЛПЦ-Е7		-ЭТП Е7, Ячейка №12, ТН №2</v>
      </c>
      <c r="B535" s="63" t="s">
        <v>4162</v>
      </c>
      <c r="C535" s="62" t="s">
        <v>4161</v>
      </c>
      <c r="D535" s="67" t="s">
        <v>4693</v>
      </c>
      <c r="E535" s="74" t="s">
        <v>4699</v>
      </c>
    </row>
    <row r="536" spans="1:5" x14ac:dyDescent="0.25">
      <c r="A536" s="57" t="str">
        <f t="shared" si="9"/>
        <v>ОГЭ-Электрооборудование-Вспом. оборуд.-КРУ-10кВ-ЛПЦ-Е7		-ЭТП Е7, Ячейка №13, ТСН №1</v>
      </c>
      <c r="B536" s="63" t="s">
        <v>4162</v>
      </c>
      <c r="C536" s="62" t="s">
        <v>4161</v>
      </c>
      <c r="D536" s="67" t="s">
        <v>4693</v>
      </c>
      <c r="E536" s="74" t="s">
        <v>4698</v>
      </c>
    </row>
    <row r="537" spans="1:5" ht="30" x14ac:dyDescent="0.25">
      <c r="A537" s="57" t="str">
        <f t="shared" si="9"/>
        <v>ОГЭ-Электрооборудование-Вспом. оборуд.-КРУ-10кВ-ЛПЦ-Е7		-ЭТП Е7, Ячейка №21, Компрессор 710 кВт</v>
      </c>
      <c r="B537" s="63" t="s">
        <v>4162</v>
      </c>
      <c r="C537" s="62" t="s">
        <v>4161</v>
      </c>
      <c r="D537" s="67" t="s">
        <v>4693</v>
      </c>
      <c r="E537" s="74" t="s">
        <v>4697</v>
      </c>
    </row>
    <row r="538" spans="1:5" ht="30" x14ac:dyDescent="0.25">
      <c r="A538" s="57" t="str">
        <f t="shared" si="9"/>
        <v>ОГЭ-Электрооборудование-Вспом. оборуд.-КРУ-10кВ-ЛПЦ-Е7		-ЭТП Е7, Ячейка №24, ЭТП Е9, PTR09, 630 кВА</v>
      </c>
      <c r="B538" s="63" t="s">
        <v>4162</v>
      </c>
      <c r="C538" s="62" t="s">
        <v>4161</v>
      </c>
      <c r="D538" s="67" t="s">
        <v>4693</v>
      </c>
      <c r="E538" s="74" t="s">
        <v>4696</v>
      </c>
    </row>
    <row r="539" spans="1:5" x14ac:dyDescent="0.25">
      <c r="A539" s="57" t="str">
        <f t="shared" si="9"/>
        <v>ОГЭ-Электрооборудование-Вспом. оборуд.-КРУ-10кВ-ЛПЦ-Е7		-ЭТП Е7, Ячейка №25, ФКУ №1</v>
      </c>
      <c r="B539" s="63" t="s">
        <v>4162</v>
      </c>
      <c r="C539" s="62" t="s">
        <v>4161</v>
      </c>
      <c r="D539" s="67" t="s">
        <v>4693</v>
      </c>
      <c r="E539" s="74" t="s">
        <v>4695</v>
      </c>
    </row>
    <row r="540" spans="1:5" x14ac:dyDescent="0.25">
      <c r="A540" s="57" t="str">
        <f t="shared" si="9"/>
        <v>ОГЭ-Электрооборудование-Вспом. оборуд.-КРУ-10кВ-ЛПЦ-Е7		-ЭТП Е7, Ячейка №26, Резерв</v>
      </c>
      <c r="B540" s="63" t="s">
        <v>4162</v>
      </c>
      <c r="C540" s="62" t="s">
        <v>4161</v>
      </c>
      <c r="D540" s="67" t="s">
        <v>4693</v>
      </c>
      <c r="E540" s="74" t="s">
        <v>4694</v>
      </c>
    </row>
    <row r="541" spans="1:5" x14ac:dyDescent="0.25">
      <c r="A541" s="57" t="str">
        <f t="shared" si="9"/>
        <v>ОГЭ-Электрооборудование-Вспом. оборуд.-КРУ-10кВ-ЛПЦ-Е7		-ЭТП Е7, Ячейка №28, ФКУ №2</v>
      </c>
      <c r="B541" s="63" t="s">
        <v>4162</v>
      </c>
      <c r="C541" s="62" t="s">
        <v>4161</v>
      </c>
      <c r="D541" s="67" t="s">
        <v>4693</v>
      </c>
      <c r="E541" s="74" t="s">
        <v>4692</v>
      </c>
    </row>
    <row r="542" spans="1:5" x14ac:dyDescent="0.25">
      <c r="A542" s="57" t="str">
        <f t="shared" si="9"/>
        <v>ОГЭ-Электрооборудование-Вспом. оборуд.-В/в кабель-B/в кабельные линии</v>
      </c>
      <c r="B542" s="63" t="s">
        <v>4162</v>
      </c>
      <c r="C542" s="62" t="s">
        <v>4161</v>
      </c>
      <c r="D542" s="67" t="s">
        <v>4691</v>
      </c>
      <c r="E542" s="75" t="s">
        <v>4690</v>
      </c>
    </row>
    <row r="543" spans="1:5" x14ac:dyDescent="0.25">
      <c r="A543" s="57" t="str">
        <f t="shared" si="9"/>
        <v>ОГЭ-Электрооборудование-Вспом. оборуд.-Трансформаторы-PTR09,  630 кВА</v>
      </c>
      <c r="B543" s="63" t="s">
        <v>4162</v>
      </c>
      <c r="C543" s="62" t="s">
        <v>4161</v>
      </c>
      <c r="D543" s="67" t="s">
        <v>4686</v>
      </c>
      <c r="E543" s="75" t="s">
        <v>4689</v>
      </c>
    </row>
    <row r="544" spans="1:5" x14ac:dyDescent="0.25">
      <c r="A544" s="57" t="str">
        <f t="shared" si="9"/>
        <v>ОГЭ-Электрооборудование-Вспом. оборуд.-Трансформаторы-ЭТП Е7, ТСН №2, 40 кВА</v>
      </c>
      <c r="B544" s="63" t="s">
        <v>4162</v>
      </c>
      <c r="C544" s="62" t="s">
        <v>4161</v>
      </c>
      <c r="D544" s="67" t="s">
        <v>4686</v>
      </c>
      <c r="E544" s="75" t="s">
        <v>4688</v>
      </c>
    </row>
    <row r="545" spans="1:5" x14ac:dyDescent="0.25">
      <c r="A545" s="57" t="str">
        <f t="shared" si="9"/>
        <v>ОГЭ-Электрооборудование-Вспом. оборуд.-Трансформаторы-ЭТП Е7, 3хЗНОЛП-НТЗ-10</v>
      </c>
      <c r="B545" s="63" t="s">
        <v>4162</v>
      </c>
      <c r="C545" s="62" t="s">
        <v>4161</v>
      </c>
      <c r="D545" s="67" t="s">
        <v>4686</v>
      </c>
      <c r="E545" s="75" t="s">
        <v>4687</v>
      </c>
    </row>
    <row r="546" spans="1:5" x14ac:dyDescent="0.25">
      <c r="A546" s="57" t="str">
        <f t="shared" si="9"/>
        <v>ОГЭ-Электрооборудование-Вспом. оборуд.-Трансформаторы-ЭТП Е7, ТСН №1, 40 кВА</v>
      </c>
      <c r="B546" s="63" t="s">
        <v>4162</v>
      </c>
      <c r="C546" s="62" t="s">
        <v>4161</v>
      </c>
      <c r="D546" s="67" t="s">
        <v>4686</v>
      </c>
      <c r="E546" s="75" t="s">
        <v>4685</v>
      </c>
    </row>
    <row r="547" spans="1:5" x14ac:dyDescent="0.25">
      <c r="A547" s="57" t="str">
        <f t="shared" si="9"/>
        <v>ОГЭ-Электрооборудование-Вспом. оборуд.-Шинный мост-II-секция шин 10 кВ</v>
      </c>
      <c r="B547" s="63" t="s">
        <v>4162</v>
      </c>
      <c r="C547" s="62" t="s">
        <v>4161</v>
      </c>
      <c r="D547" s="67" t="s">
        <v>4682</v>
      </c>
      <c r="E547" s="75" t="s">
        <v>4684</v>
      </c>
    </row>
    <row r="548" spans="1:5" x14ac:dyDescent="0.25">
      <c r="A548" s="57" t="str">
        <f t="shared" si="9"/>
        <v>ОГЭ-Электрооборудование-Вспом. оборуд.-Шинный мост-I-секция шин 10 кВ</v>
      </c>
      <c r="B548" s="63" t="s">
        <v>4162</v>
      </c>
      <c r="C548" s="62" t="s">
        <v>4161</v>
      </c>
      <c r="D548" s="67" t="s">
        <v>4682</v>
      </c>
      <c r="E548" s="75" t="s">
        <v>4683</v>
      </c>
    </row>
    <row r="549" spans="1:5" x14ac:dyDescent="0.25">
      <c r="A549" s="57" t="str">
        <f t="shared" si="9"/>
        <v>ОГЭ-Электрооборудование-Вспом. оборуд.-Шинный мост-ЭТП Е9, SHM09, 1000 А</v>
      </c>
      <c r="B549" s="63" t="s">
        <v>4162</v>
      </c>
      <c r="C549" s="62" t="s">
        <v>4161</v>
      </c>
      <c r="D549" s="67" t="s">
        <v>4682</v>
      </c>
      <c r="E549" s="75" t="s">
        <v>4681</v>
      </c>
    </row>
    <row r="550" spans="1:5" x14ac:dyDescent="0.25">
      <c r="A550" s="57" t="str">
        <f t="shared" si="9"/>
        <v>ОГЭ-Электрооборудование-Вспом. оборуд.-Электрооборудования РУНН - 0,4 кВ-РУНН Е9 PCT09</v>
      </c>
      <c r="B550" s="63" t="s">
        <v>4162</v>
      </c>
      <c r="C550" s="62" t="s">
        <v>4161</v>
      </c>
      <c r="D550" s="67" t="s">
        <v>4680</v>
      </c>
      <c r="E550" s="75" t="s">
        <v>4679</v>
      </c>
    </row>
    <row r="551" spans="1:5" ht="45" x14ac:dyDescent="0.25">
      <c r="A551" s="57"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3" t="s">
        <v>4162</v>
      </c>
      <c r="C551" s="62" t="s">
        <v>4161</v>
      </c>
      <c r="D551" s="67" t="s">
        <v>4677</v>
      </c>
      <c r="E551" s="77" t="s">
        <v>4678</v>
      </c>
    </row>
    <row r="552" spans="1:5" ht="45" x14ac:dyDescent="0.25">
      <c r="A552" s="57"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3" t="s">
        <v>4162</v>
      </c>
      <c r="C552" s="62" t="s">
        <v>4161</v>
      </c>
      <c r="D552" s="67" t="s">
        <v>4677</v>
      </c>
      <c r="E552" s="77" t="s">
        <v>4676</v>
      </c>
    </row>
    <row r="553" spans="1:5" x14ac:dyDescent="0.25">
      <c r="A553" s="57" t="str">
        <f t="shared" si="9"/>
        <v>ОГЭ-Электрооборудование-Вспом. оборуд.-Шкаф-ЭТП Е7. АУОТ (шкаф организации опертока)</v>
      </c>
      <c r="B553" s="63" t="s">
        <v>4162</v>
      </c>
      <c r="C553" s="62" t="s">
        <v>4161</v>
      </c>
      <c r="D553" s="67" t="s">
        <v>4674</v>
      </c>
      <c r="E553" s="75" t="s">
        <v>4675</v>
      </c>
    </row>
    <row r="554" spans="1:5" ht="30" x14ac:dyDescent="0.25">
      <c r="A554" s="57" t="str">
        <f t="shared" si="9"/>
        <v>ОГЭ-Электрооборудование-Вспом. оборуд.-Шкаф-ЭТП Е7. ШАКБ (шкаф аккумуляторных батарей)</v>
      </c>
      <c r="B554" s="63" t="s">
        <v>4162</v>
      </c>
      <c r="C554" s="62" t="s">
        <v>4161</v>
      </c>
      <c r="D554" s="67" t="s">
        <v>4674</v>
      </c>
      <c r="E554" s="75" t="s">
        <v>4673</v>
      </c>
    </row>
    <row r="555" spans="1:5" ht="30" x14ac:dyDescent="0.25">
      <c r="A555" s="57" t="str">
        <f t="shared" si="9"/>
        <v>ОГЭ-Электрооборудование-Вспом. оборуд.-Шкафы ШТЗ (шкаф тепловой защиты)-ЭТП Е9. PTR09-ШТЗ</v>
      </c>
      <c r="B555" s="63" t="s">
        <v>4162</v>
      </c>
      <c r="C555" s="62" t="s">
        <v>4161</v>
      </c>
      <c r="D555" s="67" t="s">
        <v>4672</v>
      </c>
      <c r="E555" s="75" t="s">
        <v>4671</v>
      </c>
    </row>
    <row r="556" spans="1:5" ht="30" x14ac:dyDescent="0.25">
      <c r="A556" s="57" t="str">
        <f t="shared" si="9"/>
        <v>ОГЭ-Электрооборудование-Вспом. оборуд.-Цепочка Шкафов по ЭТП Е9; Ячейка №24-ЭТП Е9. 1ВЩ</v>
      </c>
      <c r="B556" s="63" t="s">
        <v>4162</v>
      </c>
      <c r="C556" s="62" t="s">
        <v>4161</v>
      </c>
      <c r="D556" s="67" t="s">
        <v>4667</v>
      </c>
      <c r="E556" s="75" t="s">
        <v>4670</v>
      </c>
    </row>
    <row r="557" spans="1:5" ht="30" x14ac:dyDescent="0.25">
      <c r="A557" s="57" t="str">
        <f t="shared" si="9"/>
        <v>ОГЭ-Электрооборудование-Вспом. оборуд.-Цепочка Шкафов по ЭТП Е9; Ячейка №24-ОСП. 20ВРУ</v>
      </c>
      <c r="B557" s="63" t="s">
        <v>4162</v>
      </c>
      <c r="C557" s="62" t="s">
        <v>4161</v>
      </c>
      <c r="D557" s="67" t="s">
        <v>4667</v>
      </c>
      <c r="E557" s="75" t="s">
        <v>4669</v>
      </c>
    </row>
    <row r="558" spans="1:5" ht="30" x14ac:dyDescent="0.25">
      <c r="A558" s="57" t="str">
        <f t="shared" si="9"/>
        <v>ОГЭ-Электрооборудование-Вспом. оборуд.-Цепочка Шкафов по ЭТП Е9; Ячейка №24-КПП. 10-ВРУ</v>
      </c>
      <c r="B558" s="63" t="s">
        <v>4162</v>
      </c>
      <c r="C558" s="62" t="s">
        <v>4161</v>
      </c>
      <c r="D558" s="67" t="s">
        <v>4667</v>
      </c>
      <c r="E558" s="75" t="s">
        <v>4668</v>
      </c>
    </row>
    <row r="559" spans="1:5" ht="30" x14ac:dyDescent="0.25">
      <c r="A559" s="57" t="str">
        <f t="shared" si="9"/>
        <v>ОГЭ-Электрооборудование-Вспом. оборуд.-Цепочка Шкафов по ЭТП Е9; Ячейка №24-СГР. 8ШАВР</v>
      </c>
      <c r="B559" s="63" t="s">
        <v>4162</v>
      </c>
      <c r="C559" s="62" t="s">
        <v>4161</v>
      </c>
      <c r="D559" s="67" t="s">
        <v>4667</v>
      </c>
      <c r="E559" s="74" t="s">
        <v>4666</v>
      </c>
    </row>
    <row r="560" spans="1:5" x14ac:dyDescent="0.25">
      <c r="A560" s="57" t="str">
        <f t="shared" si="9"/>
        <v>ОГЭ-Электрооборудование-Вспом. оборуд.-Цепочка Шкафов по ЭТП Е9; 1ВЩ-ОЗС. 1ЩОА</v>
      </c>
      <c r="B560" s="63" t="s">
        <v>4162</v>
      </c>
      <c r="C560" s="62" t="s">
        <v>4161</v>
      </c>
      <c r="D560" s="76" t="s">
        <v>4657</v>
      </c>
      <c r="E560" s="75" t="s">
        <v>4665</v>
      </c>
    </row>
    <row r="561" spans="1:5" x14ac:dyDescent="0.25">
      <c r="A561" s="57" t="str">
        <f t="shared" si="9"/>
        <v>ОГЭ-Электрооборудование-Вспом. оборуд.-Цепочка Шкафов по ЭТП Е9; 1ВЩ-ОЗС. 1ШР</v>
      </c>
      <c r="B561" s="63" t="s">
        <v>4162</v>
      </c>
      <c r="C561" s="62" t="s">
        <v>4161</v>
      </c>
      <c r="D561" s="67" t="s">
        <v>4657</v>
      </c>
      <c r="E561" s="74" t="s">
        <v>4664</v>
      </c>
    </row>
    <row r="562" spans="1:5" x14ac:dyDescent="0.25">
      <c r="A562" s="57" t="str">
        <f t="shared" si="9"/>
        <v>ОГЭ-Электрооборудование-Вспом. оборуд.-Цепочка Шкафов по ЭТП Е9; 1ВЩ-ОЗС. 2ШР</v>
      </c>
      <c r="B562" s="63" t="s">
        <v>4162</v>
      </c>
      <c r="C562" s="62" t="s">
        <v>4161</v>
      </c>
      <c r="D562" s="67" t="s">
        <v>4657</v>
      </c>
      <c r="E562" s="74" t="s">
        <v>4663</v>
      </c>
    </row>
    <row r="563" spans="1:5" x14ac:dyDescent="0.25">
      <c r="A563" s="57" t="str">
        <f t="shared" si="9"/>
        <v>ОГЭ-Электрооборудование-Вспом. оборуд.-Цепочка Шкафов по ЭТП Е9; 1ВЩ-ОЗС. 4ШР</v>
      </c>
      <c r="B563" s="63" t="s">
        <v>4162</v>
      </c>
      <c r="C563" s="62" t="s">
        <v>4161</v>
      </c>
      <c r="D563" s="67" t="s">
        <v>4657</v>
      </c>
      <c r="E563" s="74" t="s">
        <v>4662</v>
      </c>
    </row>
    <row r="564" spans="1:5" x14ac:dyDescent="0.25">
      <c r="A564" s="57" t="str">
        <f t="shared" si="9"/>
        <v>ОГЭ-Электрооборудование-Вспом. оборуд.-Цепочка Шкафов по ЭТП Е9; 1ВЩ-ЭТП Е9. 3ЩО</v>
      </c>
      <c r="B564" s="63" t="s">
        <v>4162</v>
      </c>
      <c r="C564" s="62" t="s">
        <v>4161</v>
      </c>
      <c r="D564" s="67" t="s">
        <v>4657</v>
      </c>
      <c r="E564" s="74" t="s">
        <v>4661</v>
      </c>
    </row>
    <row r="565" spans="1:5" x14ac:dyDescent="0.25">
      <c r="A565" s="57" t="str">
        <f t="shared" si="9"/>
        <v>ОГЭ-Электрооборудование-Вспом. оборуд.-Цепочка Шкафов по ЭТП Е9; 1ВЩ-ОЗС. 1ЩО</v>
      </c>
      <c r="B565" s="63" t="s">
        <v>4162</v>
      </c>
      <c r="C565" s="62" t="s">
        <v>4161</v>
      </c>
      <c r="D565" s="67" t="s">
        <v>4657</v>
      </c>
      <c r="E565" s="74" t="s">
        <v>4660</v>
      </c>
    </row>
    <row r="566" spans="1:5" x14ac:dyDescent="0.25">
      <c r="A566" s="57" t="str">
        <f t="shared" si="9"/>
        <v>ОГЭ-Электрооборудование-Вспом. оборуд.-Цепочка Шкафов по ЭТП Е9; 1ВЩ-ОЗС. 2ЩО</v>
      </c>
      <c r="B566" s="63" t="s">
        <v>4162</v>
      </c>
      <c r="C566" s="62" t="s">
        <v>4161</v>
      </c>
      <c r="D566" s="67" t="s">
        <v>4657</v>
      </c>
      <c r="E566" s="74" t="s">
        <v>4659</v>
      </c>
    </row>
    <row r="567" spans="1:5" x14ac:dyDescent="0.25">
      <c r="A567" s="57" t="str">
        <f t="shared" si="9"/>
        <v>ОГЭ-Электрооборудование-Вспом. оборуд.-Цепочка Шкафов по ЭТП Е9; 1ВЩ-ОЗС. 5ШР</v>
      </c>
      <c r="B567" s="63" t="s">
        <v>4162</v>
      </c>
      <c r="C567" s="62" t="s">
        <v>4161</v>
      </c>
      <c r="D567" s="67" t="s">
        <v>4657</v>
      </c>
      <c r="E567" s="74" t="s">
        <v>4658</v>
      </c>
    </row>
    <row r="568" spans="1:5" x14ac:dyDescent="0.25">
      <c r="A568" s="57" t="str">
        <f t="shared" si="9"/>
        <v>ОГЭ-Электрооборудование-Вспом. оборуд.-Цепочка Шкафов по ЭТП Е9; 1ВЩ-ЭТП Е9. ЯУНО-4</v>
      </c>
      <c r="B568" s="63" t="s">
        <v>4162</v>
      </c>
      <c r="C568" s="62" t="s">
        <v>4161</v>
      </c>
      <c r="D568" s="67" t="s">
        <v>4657</v>
      </c>
      <c r="E568" s="74" t="s">
        <v>4656</v>
      </c>
    </row>
    <row r="569" spans="1:5" x14ac:dyDescent="0.25">
      <c r="A569" s="57" t="str">
        <f t="shared" si="9"/>
        <v>ОГЭ-Электрооборудование-Вспом. оборуд.-Цепочка Шкафов ОСП. 20ВРУ-ОСП. 20ШРС1</v>
      </c>
      <c r="B569" s="63" t="s">
        <v>4162</v>
      </c>
      <c r="C569" s="62" t="s">
        <v>4161</v>
      </c>
      <c r="D569" s="76" t="s">
        <v>4652</v>
      </c>
      <c r="E569" s="75" t="s">
        <v>4655</v>
      </c>
    </row>
    <row r="570" spans="1:5" x14ac:dyDescent="0.25">
      <c r="A570" s="57" t="str">
        <f t="shared" si="9"/>
        <v>ОГЭ-Электрооборудование-Вспом. оборуд.-Цепочка Шкафов ОСП. 20ВРУ-ОСП. 20ШВК</v>
      </c>
      <c r="B570" s="63" t="s">
        <v>4162</v>
      </c>
      <c r="C570" s="62" t="s">
        <v>4161</v>
      </c>
      <c r="D570" s="67" t="s">
        <v>4652</v>
      </c>
      <c r="E570" s="74" t="s">
        <v>4654</v>
      </c>
    </row>
    <row r="571" spans="1:5" x14ac:dyDescent="0.25">
      <c r="A571" s="57" t="str">
        <f t="shared" si="9"/>
        <v>ОГЭ-Электрооборудование-Вспом. оборуд.-Цепочка Шкафов ОСП. 20ВРУ-ОСП. ЩО-1</v>
      </c>
      <c r="B571" s="63" t="s">
        <v>4162</v>
      </c>
      <c r="C571" s="62" t="s">
        <v>4161</v>
      </c>
      <c r="D571" s="67" t="s">
        <v>4652</v>
      </c>
      <c r="E571" s="74" t="s">
        <v>4653</v>
      </c>
    </row>
    <row r="572" spans="1:5" x14ac:dyDescent="0.25">
      <c r="A572" s="57" t="str">
        <f t="shared" si="9"/>
        <v>ОГЭ-Электрооборудование-Вспом. оборуд.-Цепочка Шкафов ОСП. 20ВРУ-ОСП. ШСС20</v>
      </c>
      <c r="B572" s="63" t="s">
        <v>4162</v>
      </c>
      <c r="C572" s="62" t="s">
        <v>4161</v>
      </c>
      <c r="D572" s="67" t="s">
        <v>4652</v>
      </c>
      <c r="E572" s="74" t="s">
        <v>4651</v>
      </c>
    </row>
    <row r="573" spans="1:5" x14ac:dyDescent="0.25">
      <c r="A573" s="57" t="str">
        <f t="shared" si="9"/>
        <v>ОГЭ-Электрооборудование-Вспом. оборуд.-Цепочка Шкафов СГР. 8ШАВР-СГР. 08-ШСС</v>
      </c>
      <c r="B573" s="63" t="s">
        <v>4162</v>
      </c>
      <c r="C573" s="62" t="s">
        <v>4161</v>
      </c>
      <c r="D573" s="76" t="s">
        <v>4650</v>
      </c>
      <c r="E573" s="75" t="s">
        <v>4649</v>
      </c>
    </row>
    <row r="574" spans="1:5" ht="30" x14ac:dyDescent="0.25">
      <c r="A574" s="57" t="str">
        <f t="shared" si="9"/>
        <v>ОГЭ-Электрооборудование-Вспом. оборуд.-Цепочка Шкафов Пультовые ЛПЦ-ЛПЦ. АТТТ. Пульт управления (Входной). Ряд А-В, оси 34-35. 1ЩР</v>
      </c>
      <c r="B574" s="63" t="s">
        <v>4162</v>
      </c>
      <c r="C574" s="62" t="s">
        <v>4161</v>
      </c>
      <c r="D574" s="76" t="s">
        <v>4621</v>
      </c>
      <c r="E574" s="77" t="s">
        <v>4648</v>
      </c>
    </row>
    <row r="575" spans="1:5" ht="30" x14ac:dyDescent="0.25">
      <c r="A575" s="57" t="str">
        <f t="shared" si="9"/>
        <v>ОГЭ-Электрооборудование-Вспом. оборуд.-Цепочка Шкафов Пультовые ЛПЦ-ЛПЦ. АТТТ. Пульт управления (Выходной). Ряд А-В, оси 22-23. 2ЩР</v>
      </c>
      <c r="B575" s="63" t="s">
        <v>4162</v>
      </c>
      <c r="C575" s="62" t="s">
        <v>4161</v>
      </c>
      <c r="D575" s="67" t="s">
        <v>4621</v>
      </c>
      <c r="E575" s="78" t="s">
        <v>4647</v>
      </c>
    </row>
    <row r="576" spans="1:5" ht="30" x14ac:dyDescent="0.25">
      <c r="A576" s="57" t="str">
        <f t="shared" si="9"/>
        <v>ОГЭ-Электрооборудование-Вспом. оборуд.-Цепочка Шкафов Пультовые ЛПЦ-ЛПЦ. РСХП. Пульт управления. Ряд А-В, оси 14-15. 3ЩР</v>
      </c>
      <c r="B576" s="63" t="s">
        <v>4162</v>
      </c>
      <c r="C576" s="62" t="s">
        <v>4161</v>
      </c>
      <c r="D576" s="67" t="s">
        <v>4621</v>
      </c>
      <c r="E576" s="78" t="s">
        <v>4646</v>
      </c>
    </row>
    <row r="577" spans="1:5" ht="30" x14ac:dyDescent="0.25">
      <c r="A577" s="57" t="str">
        <f t="shared" si="9"/>
        <v>ОГЭ-Электрооборудование-Вспом. оборуд.-Цепочка Шкафов Пультовые ЛПЦ-ЛПЦ. АНГЦ. Пульт управления (Входной). Ряд C-D, оси 4-5. 4ЩР</v>
      </c>
      <c r="B577" s="63" t="s">
        <v>4162</v>
      </c>
      <c r="C577" s="62" t="s">
        <v>4161</v>
      </c>
      <c r="D577" s="67" t="s">
        <v>4621</v>
      </c>
      <c r="E577" s="78" t="s">
        <v>4645</v>
      </c>
    </row>
    <row r="578" spans="1:5" ht="30" x14ac:dyDescent="0.25">
      <c r="A578" s="57"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3" t="s">
        <v>4162</v>
      </c>
      <c r="C578" s="62" t="s">
        <v>4161</v>
      </c>
      <c r="D578" s="67" t="s">
        <v>4621</v>
      </c>
      <c r="E578" s="78" t="s">
        <v>4644</v>
      </c>
    </row>
    <row r="579" spans="1:5" ht="30" x14ac:dyDescent="0.25">
      <c r="A579" s="57" t="str">
        <f t="shared" si="10"/>
        <v>ОГЭ-Электрооборудование-Вспом. оборуд.-Цепочка Шкафов Пультовые ЛПЦ-ЛПЦ. АНГЦ. Пульт управления (Выходной). Ряд C-D, оси 20-21. 6ЩР</v>
      </c>
      <c r="B579" s="63" t="s">
        <v>4162</v>
      </c>
      <c r="C579" s="62" t="s">
        <v>4161</v>
      </c>
      <c r="D579" s="67" t="s">
        <v>4621</v>
      </c>
      <c r="E579" s="78" t="s">
        <v>4643</v>
      </c>
    </row>
    <row r="580" spans="1:5" ht="30" x14ac:dyDescent="0.25">
      <c r="A580" s="57" t="str">
        <f t="shared" si="10"/>
        <v>ОГЭ-Электрооборудование-Вспом. оборуд.-Цепочка Шкафов Пультовые ЛПЦ-ЛПЦ. АПП. Пульт управления (Выходной). Ряд C-D, оси 39-41. 7ЩР</v>
      </c>
      <c r="B580" s="63" t="s">
        <v>4162</v>
      </c>
      <c r="C580" s="62" t="s">
        <v>4161</v>
      </c>
      <c r="D580" s="67" t="s">
        <v>4621</v>
      </c>
      <c r="E580" s="78" t="s">
        <v>4642</v>
      </c>
    </row>
    <row r="581" spans="1:5" ht="30" x14ac:dyDescent="0.25">
      <c r="A581" s="57" t="str">
        <f t="shared" si="10"/>
        <v>ОГЭ-Электрооборудование-Вспом. оборуд.-Цепочка Шкафов Пультовые ЛПЦ-ЛПЦ. АПП. Пульт управления (Входной). Ряд C-D, оси 25-26. 8ЩР</v>
      </c>
      <c r="B581" s="63" t="s">
        <v>4162</v>
      </c>
      <c r="C581" s="62" t="s">
        <v>4161</v>
      </c>
      <c r="D581" s="67" t="s">
        <v>4621</v>
      </c>
      <c r="E581" s="78" t="s">
        <v>4641</v>
      </c>
    </row>
    <row r="582" spans="1:5" ht="30" x14ac:dyDescent="0.25">
      <c r="A582" s="57" t="str">
        <f t="shared" si="10"/>
        <v>ОГЭ-Электрооборудование-Вспом. оборуд.-Цепочка Шкафов Пультовые ЛПЦ-Опора №2 шкаф телекоммутационный слаботочный ШТ02</v>
      </c>
      <c r="B582" s="63" t="s">
        <v>4162</v>
      </c>
      <c r="C582" s="62" t="s">
        <v>4161</v>
      </c>
      <c r="D582" s="76" t="s">
        <v>4621</v>
      </c>
      <c r="E582" s="77" t="s">
        <v>4640</v>
      </c>
    </row>
    <row r="583" spans="1:5" ht="30" x14ac:dyDescent="0.25">
      <c r="A583" s="57" t="str">
        <f t="shared" si="10"/>
        <v>ОГЭ-Электрооборудование-Вспом. оборуд.-Цепочка Шкафов Пультовые ЛПЦ-Опора №5 шкаф телекоммутационный слаботочный ШТ05</v>
      </c>
      <c r="B583" s="63" t="s">
        <v>4162</v>
      </c>
      <c r="C583" s="62" t="s">
        <v>4161</v>
      </c>
      <c r="D583" s="67" t="s">
        <v>4621</v>
      </c>
      <c r="E583" s="78" t="s">
        <v>4639</v>
      </c>
    </row>
    <row r="584" spans="1:5" ht="30" x14ac:dyDescent="0.25">
      <c r="A584" s="57" t="str">
        <f t="shared" si="10"/>
        <v>ОГЭ-Электрооборудование-Вспом. оборуд.-Цепочка Шкафов Пультовые ЛПЦ-Опора №8 шкаф телекоммутационный слаботочный ШТ08</v>
      </c>
      <c r="B584" s="63" t="s">
        <v>4162</v>
      </c>
      <c r="C584" s="62" t="s">
        <v>4161</v>
      </c>
      <c r="D584" s="67" t="s">
        <v>4621</v>
      </c>
      <c r="E584" s="78" t="s">
        <v>4638</v>
      </c>
    </row>
    <row r="585" spans="1:5" ht="30" x14ac:dyDescent="0.25">
      <c r="A585" s="57" t="str">
        <f t="shared" si="10"/>
        <v>ОГЭ-Электрооборудование-Вспом. оборуд.-Цепочка Шкафов Пультовые ЛПЦ-Опора №11 шкаф телекоммутационный слаботочный ШТ11</v>
      </c>
      <c r="B585" s="63" t="s">
        <v>4162</v>
      </c>
      <c r="C585" s="62" t="s">
        <v>4161</v>
      </c>
      <c r="D585" s="67" t="s">
        <v>4621</v>
      </c>
      <c r="E585" s="78" t="s">
        <v>4637</v>
      </c>
    </row>
    <row r="586" spans="1:5" ht="30" x14ac:dyDescent="0.25">
      <c r="A586" s="57" t="str">
        <f t="shared" si="10"/>
        <v>ОГЭ-Электрооборудование-Вспом. оборуд.-Цепочка Шкафов Пультовые ЛПЦ-Опора №14 шкаф телекоммутационный слаботочный ШТ14</v>
      </c>
      <c r="B586" s="63" t="s">
        <v>4162</v>
      </c>
      <c r="C586" s="62" t="s">
        <v>4161</v>
      </c>
      <c r="D586" s="67" t="s">
        <v>4621</v>
      </c>
      <c r="E586" s="78" t="s">
        <v>4636</v>
      </c>
    </row>
    <row r="587" spans="1:5" ht="30" x14ac:dyDescent="0.25">
      <c r="A587" s="57" t="str">
        <f t="shared" si="10"/>
        <v>ОГЭ-Электрооборудование-Вспом. оборуд.-Цепочка Шкафов Пультовые ЛПЦ-Опора №17 шкаф телекоммутационный слаботочный ШТ17</v>
      </c>
      <c r="B587" s="63" t="s">
        <v>4162</v>
      </c>
      <c r="C587" s="62" t="s">
        <v>4161</v>
      </c>
      <c r="D587" s="67" t="s">
        <v>4621</v>
      </c>
      <c r="E587" s="78" t="s">
        <v>4635</v>
      </c>
    </row>
    <row r="588" spans="1:5" ht="30" x14ac:dyDescent="0.25">
      <c r="A588" s="57" t="str">
        <f t="shared" si="10"/>
        <v>ОГЭ-Электрооборудование-Вспом. оборуд.-Цепочка Шкафов Пультовые ЛПЦ-Опора №20 шкаф телекоммутационный слаботочный ШТ20</v>
      </c>
      <c r="B588" s="63" t="s">
        <v>4162</v>
      </c>
      <c r="C588" s="62" t="s">
        <v>4161</v>
      </c>
      <c r="D588" s="67" t="s">
        <v>4621</v>
      </c>
      <c r="E588" s="78" t="s">
        <v>4634</v>
      </c>
    </row>
    <row r="589" spans="1:5" ht="30" x14ac:dyDescent="0.25">
      <c r="A589" s="57" t="str">
        <f t="shared" si="10"/>
        <v>ОГЭ-Электрооборудование-Вспом. оборуд.-Цепочка Шкафов Пультовые ЛПЦ-Опора №23 шкаф телекоммутационный слаботочный ШТ23</v>
      </c>
      <c r="B589" s="63" t="s">
        <v>4162</v>
      </c>
      <c r="C589" s="62" t="s">
        <v>4161</v>
      </c>
      <c r="D589" s="67" t="s">
        <v>4621</v>
      </c>
      <c r="E589" s="78" t="s">
        <v>4633</v>
      </c>
    </row>
    <row r="590" spans="1:5" ht="30" x14ac:dyDescent="0.25">
      <c r="A590" s="57" t="str">
        <f t="shared" si="10"/>
        <v>ОГЭ-Электрооборудование-Вспом. оборуд.-Цепочка Шкафов Пультовые ЛПЦ-Опора №26 шкаф телекоммутационный слаботочный ШТ26</v>
      </c>
      <c r="B590" s="63" t="s">
        <v>4162</v>
      </c>
      <c r="C590" s="62" t="s">
        <v>4161</v>
      </c>
      <c r="D590" s="67" t="s">
        <v>4621</v>
      </c>
      <c r="E590" s="78" t="s">
        <v>4632</v>
      </c>
    </row>
    <row r="591" spans="1:5" ht="30" x14ac:dyDescent="0.25">
      <c r="A591" s="57" t="str">
        <f t="shared" si="10"/>
        <v>ОГЭ-Электрооборудование-Вспом. оборуд.-Цепочка Шкафов Пультовые ЛПЦ-Опора №29 шкаф телекоммутационный слаботочный ШТ29</v>
      </c>
      <c r="B591" s="63" t="s">
        <v>4162</v>
      </c>
      <c r="C591" s="62" t="s">
        <v>4161</v>
      </c>
      <c r="D591" s="67" t="s">
        <v>4621</v>
      </c>
      <c r="E591" s="78" t="s">
        <v>4631</v>
      </c>
    </row>
    <row r="592" spans="1:5" ht="30" x14ac:dyDescent="0.25">
      <c r="A592" s="57" t="str">
        <f t="shared" si="10"/>
        <v>ОГЭ-Электрооборудование-Вспом. оборуд.-Цепочка Шкафов Пультовые ЛПЦ-Опора №32 шкаф телекоммутационный слаботочный ШТ32</v>
      </c>
      <c r="B592" s="63" t="s">
        <v>4162</v>
      </c>
      <c r="C592" s="62" t="s">
        <v>4161</v>
      </c>
      <c r="D592" s="67" t="s">
        <v>4621</v>
      </c>
      <c r="E592" s="78" t="s">
        <v>4630</v>
      </c>
    </row>
    <row r="593" spans="1:5" ht="30" x14ac:dyDescent="0.25">
      <c r="A593" s="57" t="str">
        <f t="shared" si="10"/>
        <v>ОГЭ-Электрооборудование-Вспом. оборуд.-Цепочка Шкафов Пультовые ЛПЦ-Опора №35 шкаф телекоммутационный слаботочный ШТ35</v>
      </c>
      <c r="B593" s="63" t="s">
        <v>4162</v>
      </c>
      <c r="C593" s="62" t="s">
        <v>4161</v>
      </c>
      <c r="D593" s="67" t="s">
        <v>4621</v>
      </c>
      <c r="E593" s="78" t="s">
        <v>4629</v>
      </c>
    </row>
    <row r="594" spans="1:5" ht="30" x14ac:dyDescent="0.25">
      <c r="A594" s="57" t="str">
        <f t="shared" si="10"/>
        <v>ОГЭ-Электрооборудование-Вспом. оборуд.-Цепочка Шкафов Пультовые ЛПЦ-Опора №39 шкаф телекоммутационный слаботочный ШТ39</v>
      </c>
      <c r="B594" s="63" t="s">
        <v>4162</v>
      </c>
      <c r="C594" s="62" t="s">
        <v>4161</v>
      </c>
      <c r="D594" s="67" t="s">
        <v>4621</v>
      </c>
      <c r="E594" s="78" t="s">
        <v>4628</v>
      </c>
    </row>
    <row r="595" spans="1:5" ht="30" x14ac:dyDescent="0.25">
      <c r="A595" s="57" t="str">
        <f t="shared" si="10"/>
        <v>ОГЭ-Электрооборудование-Вспом. оборуд.-Цепочка Шкафов Пультовые ЛПЦ-Опора №42 шкаф телекоммутационный слаботочный ШТ42</v>
      </c>
      <c r="B595" s="63" t="s">
        <v>4162</v>
      </c>
      <c r="C595" s="62" t="s">
        <v>4161</v>
      </c>
      <c r="D595" s="67" t="s">
        <v>4621</v>
      </c>
      <c r="E595" s="78" t="s">
        <v>4627</v>
      </c>
    </row>
    <row r="596" spans="1:5" ht="30" x14ac:dyDescent="0.25">
      <c r="A596" s="57" t="str">
        <f t="shared" si="10"/>
        <v>ОГЭ-Электрооборудование-Вспом. оборуд.-Цепочка Шкафов Пультовые ЛПЦ-Опора №46 шкаф телекоммутационный слаботочный ШТ46</v>
      </c>
      <c r="B596" s="63" t="s">
        <v>4162</v>
      </c>
      <c r="C596" s="62" t="s">
        <v>4161</v>
      </c>
      <c r="D596" s="67" t="s">
        <v>4621</v>
      </c>
      <c r="E596" s="78" t="s">
        <v>4626</v>
      </c>
    </row>
    <row r="597" spans="1:5" ht="30" x14ac:dyDescent="0.25">
      <c r="A597" s="57" t="str">
        <f t="shared" si="10"/>
        <v>ОГЭ-Электрооборудование-Вспом. оборуд.-Цепочка Шкафов Пультовые ЛПЦ-Опора №50 шкаф телекоммутационный слаботочный ШТ50</v>
      </c>
      <c r="B597" s="63" t="s">
        <v>4162</v>
      </c>
      <c r="C597" s="62" t="s">
        <v>4161</v>
      </c>
      <c r="D597" s="67" t="s">
        <v>4621</v>
      </c>
      <c r="E597" s="78" t="s">
        <v>4625</v>
      </c>
    </row>
    <row r="598" spans="1:5" ht="30" x14ac:dyDescent="0.25">
      <c r="A598" s="57" t="str">
        <f t="shared" si="10"/>
        <v>ОГЭ-Электрооборудование-Вспом. оборуд.-Цепочка Шкафов Пультовые ЛПЦ-Опора №54 шкаф телекоммутационный слаботочный ШТ54</v>
      </c>
      <c r="B598" s="63" t="s">
        <v>4162</v>
      </c>
      <c r="C598" s="62" t="s">
        <v>4161</v>
      </c>
      <c r="D598" s="67" t="s">
        <v>4621</v>
      </c>
      <c r="E598" s="78" t="s">
        <v>4624</v>
      </c>
    </row>
    <row r="599" spans="1:5" ht="30" x14ac:dyDescent="0.25">
      <c r="A599" s="57" t="str">
        <f t="shared" si="10"/>
        <v>ОГЭ-Электрооборудование-Вспом. оборуд.-Цепочка Шкафов Пультовые ЛПЦ-Опора №57 шкаф телекоммутационный слаботочный ШТ57</v>
      </c>
      <c r="B599" s="63" t="s">
        <v>4162</v>
      </c>
      <c r="C599" s="62" t="s">
        <v>4161</v>
      </c>
      <c r="D599" s="67" t="s">
        <v>4621</v>
      </c>
      <c r="E599" s="78" t="s">
        <v>4623</v>
      </c>
    </row>
    <row r="600" spans="1:5" ht="30" x14ac:dyDescent="0.25">
      <c r="A600" s="57" t="str">
        <f t="shared" si="10"/>
        <v>ОГЭ-Электрооборудование-Вспом. оборуд.-Цепочка Шкафов Пультовые ЛПЦ-Опора №61 шкаф телекоммутационный слаботочный ШТ61</v>
      </c>
      <c r="B600" s="63" t="s">
        <v>4162</v>
      </c>
      <c r="C600" s="62" t="s">
        <v>4161</v>
      </c>
      <c r="D600" s="67" t="s">
        <v>4621</v>
      </c>
      <c r="E600" s="78" t="s">
        <v>4622</v>
      </c>
    </row>
    <row r="601" spans="1:5" ht="30" x14ac:dyDescent="0.25">
      <c r="A601" s="57" t="str">
        <f t="shared" si="10"/>
        <v>ОГЭ-Электрооборудование-Вспом. оборуд.-Цепочка Шкафов Пультовые ЛПЦ-Опора №63 шкаф телекоммутационный слаботочный ШТ63</v>
      </c>
      <c r="B601" s="63" t="s">
        <v>4162</v>
      </c>
      <c r="C601" s="62" t="s">
        <v>4161</v>
      </c>
      <c r="D601" s="67" t="s">
        <v>4621</v>
      </c>
      <c r="E601" s="78" t="s">
        <v>4620</v>
      </c>
    </row>
    <row r="602" spans="1:5" ht="30" x14ac:dyDescent="0.25">
      <c r="A602" s="57" t="str">
        <f t="shared" si="10"/>
        <v>ОГЭ-Электрооборудование-Вспом. оборуд.-Электродвигатели Азотная станция (новая)-Электродвигатель Тип AMZK-S2 мощность 710 кВт Компрессор</v>
      </c>
      <c r="B602" s="63" t="s">
        <v>4162</v>
      </c>
      <c r="C602" s="62" t="s">
        <v>4161</v>
      </c>
      <c r="D602" s="67" t="s">
        <v>4619</v>
      </c>
      <c r="E602" s="78" t="s">
        <v>4618</v>
      </c>
    </row>
    <row r="603" spans="1:5" ht="30" x14ac:dyDescent="0.25">
      <c r="A603" s="57" t="str">
        <f t="shared" si="10"/>
        <v>ОГЭ-Электрооборудование-Вспом. оборуд.-Заземляющие устройства и молниезащиты-Устройство молниезащиты ЛПЦ</v>
      </c>
      <c r="B603" s="63" t="s">
        <v>4162</v>
      </c>
      <c r="C603" s="62" t="s">
        <v>4161</v>
      </c>
      <c r="D603" s="76" t="s">
        <v>4561</v>
      </c>
      <c r="E603" s="75" t="s">
        <v>4617</v>
      </c>
    </row>
    <row r="604" spans="1:5" ht="30" x14ac:dyDescent="0.25">
      <c r="A604" s="57"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3" t="s">
        <v>4162</v>
      </c>
      <c r="C604" s="62" t="s">
        <v>4161</v>
      </c>
      <c r="D604" s="67" t="s">
        <v>4561</v>
      </c>
      <c r="E604" s="75" t="s">
        <v>4616</v>
      </c>
    </row>
    <row r="605" spans="1:5" ht="30" x14ac:dyDescent="0.25">
      <c r="A605" s="57"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3" t="s">
        <v>4162</v>
      </c>
      <c r="C605" s="62" t="s">
        <v>4161</v>
      </c>
      <c r="D605" s="67" t="s">
        <v>4561</v>
      </c>
      <c r="E605" s="74" t="s">
        <v>4615</v>
      </c>
    </row>
    <row r="606" spans="1:5" ht="30" x14ac:dyDescent="0.25">
      <c r="A606" s="57" t="str">
        <f t="shared" si="10"/>
        <v>ОГЭ-Электрооборудование-Вспом. оборуд.-Заземляющие устройства и молниезащиты-Заземляющее устройство ВШМ</v>
      </c>
      <c r="B606" s="63" t="s">
        <v>4162</v>
      </c>
      <c r="C606" s="62" t="s">
        <v>4161</v>
      </c>
      <c r="D606" s="67" t="s">
        <v>4561</v>
      </c>
      <c r="E606" s="74" t="s">
        <v>4614</v>
      </c>
    </row>
    <row r="607" spans="1:5" ht="30" x14ac:dyDescent="0.25">
      <c r="A607" s="57" t="str">
        <f t="shared" si="10"/>
        <v>ОГЭ-Электрооборудование-Вспом. оборуд.-Заземляющие устройства и молниезащиты-Заземляющее устройство ЦЗЛ</v>
      </c>
      <c r="B607" s="63" t="s">
        <v>4162</v>
      </c>
      <c r="C607" s="62" t="s">
        <v>4161</v>
      </c>
      <c r="D607" s="67" t="s">
        <v>4561</v>
      </c>
      <c r="E607" s="74" t="s">
        <v>4613</v>
      </c>
    </row>
    <row r="608" spans="1:5" ht="30" x14ac:dyDescent="0.25">
      <c r="A608" s="57" t="str">
        <f t="shared" si="10"/>
        <v>ОГЭ-Электрооборудование-Вспом. оборуд.-Заземляющие устройства и молниезащиты-Заземляющее устройство УРК</v>
      </c>
      <c r="B608" s="63" t="s">
        <v>4162</v>
      </c>
      <c r="C608" s="62" t="s">
        <v>4161</v>
      </c>
      <c r="D608" s="67" t="s">
        <v>4561</v>
      </c>
      <c r="E608" s="74" t="s">
        <v>4612</v>
      </c>
    </row>
    <row r="609" spans="1:5" ht="30" x14ac:dyDescent="0.25">
      <c r="A609" s="57" t="str">
        <f t="shared" si="10"/>
        <v>ОГЭ-Электрооборудование-Вспом. оборуд.-Заземляющие устройства и молниезащиты-Заземляющее устройство дымовой трубы АНГЦ</v>
      </c>
      <c r="B609" s="63" t="s">
        <v>4162</v>
      </c>
      <c r="C609" s="62" t="s">
        <v>4161</v>
      </c>
      <c r="D609" s="67" t="s">
        <v>4561</v>
      </c>
      <c r="E609" s="74" t="s">
        <v>4611</v>
      </c>
    </row>
    <row r="610" spans="1:5" ht="30" x14ac:dyDescent="0.25">
      <c r="A610" s="57" t="str">
        <f t="shared" si="10"/>
        <v>ОГЭ-Электрооборудование-Вспом. оборуд.-Заземляющие устройства и молниезащиты-Заземляющее устройство ЭТП Е7</v>
      </c>
      <c r="B610" s="63" t="s">
        <v>4162</v>
      </c>
      <c r="C610" s="62" t="s">
        <v>4161</v>
      </c>
      <c r="D610" s="67" t="s">
        <v>4561</v>
      </c>
      <c r="E610" s="74" t="s">
        <v>4610</v>
      </c>
    </row>
    <row r="611" spans="1:5" ht="30" x14ac:dyDescent="0.25">
      <c r="A611" s="57" t="str">
        <f t="shared" si="10"/>
        <v>ОГЭ-Электрооборудование-Вспом. оборуд.-Заземляющие устройства и молниезащиты-Заземляющее устройство ЭТП Е1</v>
      </c>
      <c r="B611" s="63" t="s">
        <v>4162</v>
      </c>
      <c r="C611" s="62" t="s">
        <v>4161</v>
      </c>
      <c r="D611" s="67" t="s">
        <v>4561</v>
      </c>
      <c r="E611" s="74" t="s">
        <v>4609</v>
      </c>
    </row>
    <row r="612" spans="1:5" ht="30" x14ac:dyDescent="0.25">
      <c r="A612" s="57" t="str">
        <f t="shared" si="10"/>
        <v>ОГЭ-Электрооборудование-Вспом. оборуд.-Заземляющие устройства и молниезащиты-Заземляющее устройство ЭТП Е2</v>
      </c>
      <c r="B612" s="63" t="s">
        <v>4162</v>
      </c>
      <c r="C612" s="62" t="s">
        <v>4161</v>
      </c>
      <c r="D612" s="67" t="s">
        <v>4561</v>
      </c>
      <c r="E612" s="74" t="s">
        <v>4608</v>
      </c>
    </row>
    <row r="613" spans="1:5" ht="30" x14ac:dyDescent="0.25">
      <c r="A613" s="57" t="str">
        <f t="shared" si="10"/>
        <v>ОГЭ-Электрооборудование-Вспом. оборуд.-Заземляющие устройства и молниезащиты-Заземляющее устройство ЭТП Е3</v>
      </c>
      <c r="B613" s="63" t="s">
        <v>4162</v>
      </c>
      <c r="C613" s="62" t="s">
        <v>4161</v>
      </c>
      <c r="D613" s="67" t="s">
        <v>4561</v>
      </c>
      <c r="E613" s="74" t="s">
        <v>4607</v>
      </c>
    </row>
    <row r="614" spans="1:5" ht="30" x14ac:dyDescent="0.25">
      <c r="A614" s="57" t="str">
        <f t="shared" si="10"/>
        <v>ОГЭ-Электрооборудование-Вспом. оборуд.-Заземляющие устройства и молниезащиты-Заземляющее устройство ЭТП Е4</v>
      </c>
      <c r="B614" s="63" t="s">
        <v>4162</v>
      </c>
      <c r="C614" s="62" t="s">
        <v>4161</v>
      </c>
      <c r="D614" s="67" t="s">
        <v>4561</v>
      </c>
      <c r="E614" s="74" t="s">
        <v>4606</v>
      </c>
    </row>
    <row r="615" spans="1:5" ht="30" x14ac:dyDescent="0.25">
      <c r="A615" s="57" t="str">
        <f t="shared" si="10"/>
        <v>ОГЭ-Электрооборудование-Вспом. оборуд.-Заземляющие устройства и молниезащиты-Заземляющее устройство ЭТП Е5</v>
      </c>
      <c r="B615" s="63" t="s">
        <v>4162</v>
      </c>
      <c r="C615" s="62" t="s">
        <v>4161</v>
      </c>
      <c r="D615" s="67" t="s">
        <v>4561</v>
      </c>
      <c r="E615" s="74" t="s">
        <v>4605</v>
      </c>
    </row>
    <row r="616" spans="1:5" ht="30" x14ac:dyDescent="0.25">
      <c r="A616" s="57" t="str">
        <f t="shared" si="10"/>
        <v>ОГЭ-Электрооборудование-Вспом. оборуд.-Заземляющие устройства и молниезащиты-Заземляющее устройство ЭТП Е6</v>
      </c>
      <c r="B616" s="63" t="s">
        <v>4162</v>
      </c>
      <c r="C616" s="62" t="s">
        <v>4161</v>
      </c>
      <c r="D616" s="67" t="s">
        <v>4561</v>
      </c>
      <c r="E616" s="74" t="s">
        <v>4604</v>
      </c>
    </row>
    <row r="617" spans="1:5" ht="30" x14ac:dyDescent="0.25">
      <c r="A617" s="57" t="str">
        <f t="shared" si="10"/>
        <v>ОГЭ-Электрооборудование-Вспом. оборуд.-Заземляющие устройства и молниезащиты-Заземляющее устройство и молниезащита АБК ЛПЦ</v>
      </c>
      <c r="B617" s="63" t="s">
        <v>4162</v>
      </c>
      <c r="C617" s="62" t="s">
        <v>4161</v>
      </c>
      <c r="D617" s="67" t="s">
        <v>4561</v>
      </c>
      <c r="E617" s="74" t="s">
        <v>4603</v>
      </c>
    </row>
    <row r="618" spans="1:5" ht="30" x14ac:dyDescent="0.25">
      <c r="A618" s="57" t="str">
        <f t="shared" si="10"/>
        <v>ОГЭ-Электрооборудование-Вспом. оборуд.-Заземляющие устройства и молниезащиты-Устройство молниезащиты УРК</v>
      </c>
      <c r="B618" s="63" t="s">
        <v>4162</v>
      </c>
      <c r="C618" s="62" t="s">
        <v>4161</v>
      </c>
      <c r="D618" s="67" t="s">
        <v>4561</v>
      </c>
      <c r="E618" s="74" t="s">
        <v>4602</v>
      </c>
    </row>
    <row r="619" spans="1:5" ht="30" x14ac:dyDescent="0.25">
      <c r="A619" s="57" t="str">
        <f t="shared" si="10"/>
        <v>ОГЭ-Электрооборудование-Вспом. оборуд.-Заземляющие устройства и молниезащиты-Заземляющее устройство и молниезащита ЦРМ и АБК ЦРМ</v>
      </c>
      <c r="B619" s="63" t="s">
        <v>4162</v>
      </c>
      <c r="C619" s="62" t="s">
        <v>4161</v>
      </c>
      <c r="D619" s="67" t="s">
        <v>4561</v>
      </c>
      <c r="E619" s="74" t="s">
        <v>4601</v>
      </c>
    </row>
    <row r="620" spans="1:5" ht="30" x14ac:dyDescent="0.25">
      <c r="A620" s="57" t="str">
        <f t="shared" si="10"/>
        <v>ОГЭ-Электрооборудование-Вспом. оборуд.-Заземляющие устройства и молниезащиты-Заземляющее устройство и молниезащита ЦП</v>
      </c>
      <c r="B620" s="63" t="s">
        <v>4162</v>
      </c>
      <c r="C620" s="62" t="s">
        <v>4161</v>
      </c>
      <c r="D620" s="67" t="s">
        <v>4561</v>
      </c>
      <c r="E620" s="74" t="s">
        <v>4600</v>
      </c>
    </row>
    <row r="621" spans="1:5" ht="30" x14ac:dyDescent="0.25">
      <c r="A621" s="57" t="str">
        <f t="shared" si="10"/>
        <v>ОГЭ-Электрооборудование-Вспом. оборуд.-Заземляющие устройства и молниезащиты-Заземляющее устройство УВП</v>
      </c>
      <c r="B621" s="63" t="s">
        <v>4162</v>
      </c>
      <c r="C621" s="62" t="s">
        <v>4161</v>
      </c>
      <c r="D621" s="67" t="s">
        <v>4561</v>
      </c>
      <c r="E621" s="74" t="s">
        <v>4599</v>
      </c>
    </row>
    <row r="622" spans="1:5" ht="30" x14ac:dyDescent="0.25">
      <c r="A622" s="57" t="str">
        <f t="shared" si="10"/>
        <v>ОГЭ-Электрооборудование-Вспом. оборуд.-Заземляющие устройства и молниезащиты-Устройство молниезащиты УВП</v>
      </c>
      <c r="B622" s="63" t="s">
        <v>4162</v>
      </c>
      <c r="C622" s="62" t="s">
        <v>4161</v>
      </c>
      <c r="D622" s="67" t="s">
        <v>4561</v>
      </c>
      <c r="E622" s="74" t="s">
        <v>4598</v>
      </c>
    </row>
    <row r="623" spans="1:5" ht="30" x14ac:dyDescent="0.25">
      <c r="A623" s="57" t="str">
        <f t="shared" si="10"/>
        <v>ОГЭ-Электрооборудование-Вспом. оборуд.-Заземляющие устройства и молниезащиты-Заземляющее устройство Градирни оборотного цикла</v>
      </c>
      <c r="B623" s="63" t="s">
        <v>4162</v>
      </c>
      <c r="C623" s="62" t="s">
        <v>4161</v>
      </c>
      <c r="D623" s="67" t="s">
        <v>4561</v>
      </c>
      <c r="E623" s="74" t="s">
        <v>4597</v>
      </c>
    </row>
    <row r="624" spans="1:5" ht="30" x14ac:dyDescent="0.25">
      <c r="A624" s="57" t="str">
        <f t="shared" si="10"/>
        <v>ОГЭ-Электрооборудование-Вспом. оборуд.-Заземляющие устройства и молниезащиты-Устройство молниезащиты Градирни оборотного цикла</v>
      </c>
      <c r="B624" s="63" t="s">
        <v>4162</v>
      </c>
      <c r="C624" s="62" t="s">
        <v>4161</v>
      </c>
      <c r="D624" s="67" t="s">
        <v>4561</v>
      </c>
      <c r="E624" s="74" t="s">
        <v>4596</v>
      </c>
    </row>
    <row r="625" spans="1:5" ht="30" x14ac:dyDescent="0.25">
      <c r="A625" s="57" t="str">
        <f t="shared" si="10"/>
        <v>ОГЭ-Электрооборудование-Вспом. оборуд.-Заземляющие устройства и молниезащиты-Заземляющее устройство и молниезащита НСППВ</v>
      </c>
      <c r="B625" s="63" t="s">
        <v>4162</v>
      </c>
      <c r="C625" s="62" t="s">
        <v>4161</v>
      </c>
      <c r="D625" s="67" t="s">
        <v>4561</v>
      </c>
      <c r="E625" s="74" t="s">
        <v>4595</v>
      </c>
    </row>
    <row r="626" spans="1:5" ht="30" x14ac:dyDescent="0.25">
      <c r="A626" s="57" t="str">
        <f t="shared" si="10"/>
        <v>ОГЭ-Электрооборудование-Вспом. оборуд.-Заземляющие устройства и молниезащиты-Заземляющее устройство склада г/к рулонов</v>
      </c>
      <c r="B626" s="63" t="s">
        <v>4162</v>
      </c>
      <c r="C626" s="62" t="s">
        <v>4161</v>
      </c>
      <c r="D626" s="67" t="s">
        <v>4561</v>
      </c>
      <c r="E626" s="74" t="s">
        <v>4594</v>
      </c>
    </row>
    <row r="627" spans="1:5" ht="30" x14ac:dyDescent="0.25">
      <c r="A627" s="57" t="str">
        <f t="shared" si="10"/>
        <v>ОГЭ-Электрооборудование-Вспом. оборуд.-Заземляющие устройства и молниезащиты-Заземляющее устройство ОЗС</v>
      </c>
      <c r="B627" s="63" t="s">
        <v>4162</v>
      </c>
      <c r="C627" s="62" t="s">
        <v>4161</v>
      </c>
      <c r="D627" s="67" t="s">
        <v>4561</v>
      </c>
      <c r="E627" s="74" t="s">
        <v>4593</v>
      </c>
    </row>
    <row r="628" spans="1:5" ht="30" x14ac:dyDescent="0.25">
      <c r="A628" s="57" t="str">
        <f t="shared" si="10"/>
        <v>ОГЭ-Электрооборудование-Вспом. оборуд.-Заземляющие устройства и молниезащиты-Устройство молниезащиты ОЗС</v>
      </c>
      <c r="B628" s="63" t="s">
        <v>4162</v>
      </c>
      <c r="C628" s="62" t="s">
        <v>4161</v>
      </c>
      <c r="D628" s="67" t="s">
        <v>4561</v>
      </c>
      <c r="E628" s="74" t="s">
        <v>4592</v>
      </c>
    </row>
    <row r="629" spans="1:5" ht="30" x14ac:dyDescent="0.25">
      <c r="A629" s="57" t="str">
        <f t="shared" si="10"/>
        <v>ОГЭ-Электрооборудование-Вспом. оборуд.-Заземляющие устройства и молниезащиты-Заземляющее устройство и молниезащита КСиА</v>
      </c>
      <c r="B629" s="63" t="s">
        <v>4162</v>
      </c>
      <c r="C629" s="62" t="s">
        <v>4161</v>
      </c>
      <c r="D629" s="67" t="s">
        <v>4561</v>
      </c>
      <c r="E629" s="74" t="s">
        <v>4591</v>
      </c>
    </row>
    <row r="630" spans="1:5" ht="30" x14ac:dyDescent="0.25">
      <c r="A630" s="57"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3" t="s">
        <v>4162</v>
      </c>
      <c r="C630" s="62" t="s">
        <v>4161</v>
      </c>
      <c r="D630" s="67" t="s">
        <v>4561</v>
      </c>
      <c r="E630" s="74" t="s">
        <v>4590</v>
      </c>
    </row>
    <row r="631" spans="1:5" ht="30" x14ac:dyDescent="0.25">
      <c r="A631" s="57" t="str">
        <f t="shared" si="10"/>
        <v>ОГЭ-Электрооборудование-Вспом. оборуд.-Заземляющие устройства и молниезащиты-Заземляющее устройство и молниезащита Парогенераторной</v>
      </c>
      <c r="B631" s="63" t="s">
        <v>4162</v>
      </c>
      <c r="C631" s="62" t="s">
        <v>4161</v>
      </c>
      <c r="D631" s="67" t="s">
        <v>4561</v>
      </c>
      <c r="E631" s="74" t="s">
        <v>4589</v>
      </c>
    </row>
    <row r="632" spans="1:5" ht="30" x14ac:dyDescent="0.25">
      <c r="A632" s="57" t="str">
        <f t="shared" si="10"/>
        <v>ОГЭ-Электрооборудование-Вспом. оборуд.-Заземляющие устройства и молниезащиты-Заземляющее устройство и молниезащита ОСЛСВ</v>
      </c>
      <c r="B632" s="63" t="s">
        <v>4162</v>
      </c>
      <c r="C632" s="62" t="s">
        <v>4161</v>
      </c>
      <c r="D632" s="67" t="s">
        <v>4561</v>
      </c>
      <c r="E632" s="74" t="s">
        <v>4588</v>
      </c>
    </row>
    <row r="633" spans="1:5" ht="30" x14ac:dyDescent="0.25">
      <c r="A633" s="57" t="str">
        <f t="shared" si="10"/>
        <v>ОГЭ-Электрооборудование-Вспом. оборуд.-Заземляющие устройства и молниезащиты-Заземляющее устройство и молниезащита ОСП</v>
      </c>
      <c r="B633" s="63" t="s">
        <v>4162</v>
      </c>
      <c r="C633" s="62" t="s">
        <v>4161</v>
      </c>
      <c r="D633" s="67" t="s">
        <v>4561</v>
      </c>
      <c r="E633" s="74" t="s">
        <v>4587</v>
      </c>
    </row>
    <row r="634" spans="1:5" ht="30" x14ac:dyDescent="0.25">
      <c r="A634" s="57" t="str">
        <f t="shared" si="10"/>
        <v>ОГЭ-Электрооборудование-Вспом. оборуд.-Заземляющие устройства и молниезащиты-Заземляющее устройство и молниезащита Гаража</v>
      </c>
      <c r="B634" s="63" t="s">
        <v>4162</v>
      </c>
      <c r="C634" s="62" t="s">
        <v>4161</v>
      </c>
      <c r="D634" s="67" t="s">
        <v>4561</v>
      </c>
      <c r="E634" s="74" t="s">
        <v>4586</v>
      </c>
    </row>
    <row r="635" spans="1:5" ht="30" x14ac:dyDescent="0.25">
      <c r="A635" s="57"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3" t="s">
        <v>4162</v>
      </c>
      <c r="C635" s="62" t="s">
        <v>4161</v>
      </c>
      <c r="D635" s="67" t="s">
        <v>4561</v>
      </c>
      <c r="E635" s="74" t="s">
        <v>4585</v>
      </c>
    </row>
    <row r="636" spans="1:5" ht="30" x14ac:dyDescent="0.25">
      <c r="A636" s="57" t="str">
        <f t="shared" si="10"/>
        <v>ОГЭ-Электрооборудование-Вспом. оборуд.-Заземляющие устройства и молниезащиты-Заземляющее устройство и молниезащита НСХПВ</v>
      </c>
      <c r="B636" s="63" t="s">
        <v>4162</v>
      </c>
      <c r="C636" s="62" t="s">
        <v>4161</v>
      </c>
      <c r="D636" s="67" t="s">
        <v>4561</v>
      </c>
      <c r="E636" s="74" t="s">
        <v>4584</v>
      </c>
    </row>
    <row r="637" spans="1:5" ht="30" x14ac:dyDescent="0.25">
      <c r="A637" s="57" t="str">
        <f t="shared" si="10"/>
        <v>ОГЭ-Электрооборудование-Вспом. оборуд.-Заземляющие устройства и молниезащиты-Заземляющее устройство и молниезащита Пост ЭЦ</v>
      </c>
      <c r="B637" s="63" t="s">
        <v>4162</v>
      </c>
      <c r="C637" s="62" t="s">
        <v>4161</v>
      </c>
      <c r="D637" s="67" t="s">
        <v>4561</v>
      </c>
      <c r="E637" s="78" t="s">
        <v>4583</v>
      </c>
    </row>
    <row r="638" spans="1:5" ht="30" x14ac:dyDescent="0.25">
      <c r="A638" s="57" t="str">
        <f t="shared" si="10"/>
        <v>ОГЭ-Электрооборудование-Вспом. оборуд.-Заземляющие устройства и молниезащиты-Заземляющее устройство ШУУРГ</v>
      </c>
      <c r="B638" s="63" t="s">
        <v>4162</v>
      </c>
      <c r="C638" s="62" t="s">
        <v>4161</v>
      </c>
      <c r="D638" s="67" t="s">
        <v>4561</v>
      </c>
      <c r="E638" s="74" t="s">
        <v>4582</v>
      </c>
    </row>
    <row r="639" spans="1:5" ht="30" x14ac:dyDescent="0.25">
      <c r="A639" s="57" t="str">
        <f t="shared" si="10"/>
        <v>ОГЭ-Электрооборудование-Вспом. оборуд.-Заземляющие устройства и молниезащиты-Заземляющее устройство Автовесовая</v>
      </c>
      <c r="B639" s="63" t="s">
        <v>4162</v>
      </c>
      <c r="C639" s="62" t="s">
        <v>4161</v>
      </c>
      <c r="D639" s="67" t="s">
        <v>4561</v>
      </c>
      <c r="E639" s="74" t="s">
        <v>4581</v>
      </c>
    </row>
    <row r="640" spans="1:5" ht="30" x14ac:dyDescent="0.25">
      <c r="A640" s="57" t="str">
        <f t="shared" si="10"/>
        <v>ОГЭ-Электрооборудование-Вспом. оборуд.-Заземляющие устройства и молниезащиты-Заземляющее устройство деревообрабатывающий участок</v>
      </c>
      <c r="B640" s="63" t="s">
        <v>4162</v>
      </c>
      <c r="C640" s="62" t="s">
        <v>4161</v>
      </c>
      <c r="D640" s="67" t="s">
        <v>4561</v>
      </c>
      <c r="E640" s="74" t="s">
        <v>4580</v>
      </c>
    </row>
    <row r="641" spans="1:5" ht="30" x14ac:dyDescent="0.25">
      <c r="A641" s="57" t="str">
        <f t="shared" si="10"/>
        <v>ОГЭ-Электрооборудование-Вспом. оборуд.-Заземляющие устройства и молниезащиты-Заземляющее устройство Заправка</v>
      </c>
      <c r="B641" s="63" t="s">
        <v>4162</v>
      </c>
      <c r="C641" s="62" t="s">
        <v>4161</v>
      </c>
      <c r="D641" s="67" t="s">
        <v>4561</v>
      </c>
      <c r="E641" s="74" t="s">
        <v>4579</v>
      </c>
    </row>
    <row r="642" spans="1:5" ht="30" x14ac:dyDescent="0.25">
      <c r="A642" s="57"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3" t="s">
        <v>4162</v>
      </c>
      <c r="C642" s="62" t="s">
        <v>4161</v>
      </c>
      <c r="D642" s="67" t="s">
        <v>4561</v>
      </c>
      <c r="E642" s="74" t="s">
        <v>4578</v>
      </c>
    </row>
    <row r="643" spans="1:5" ht="30" x14ac:dyDescent="0.25">
      <c r="A643" s="57" t="str">
        <f t="shared" si="11"/>
        <v>ОГЭ-Электрооборудование-Вспом. оборуд.-Заземляющие устройства и молниезащиты-Заземляющее устройство скважина для полива №1</v>
      </c>
      <c r="B643" s="63" t="s">
        <v>4162</v>
      </c>
      <c r="C643" s="62" t="s">
        <v>4161</v>
      </c>
      <c r="D643" s="67" t="s">
        <v>4561</v>
      </c>
      <c r="E643" s="74" t="s">
        <v>4577</v>
      </c>
    </row>
    <row r="644" spans="1:5" ht="30" x14ac:dyDescent="0.25">
      <c r="A644" s="57" t="str">
        <f t="shared" si="11"/>
        <v>ОГЭ-Электрооборудование-Вспом. оборуд.-Заземляющие устройства и молниезащиты-Заземляющее устройство скважина для полива №2</v>
      </c>
      <c r="B644" s="63" t="s">
        <v>4162</v>
      </c>
      <c r="C644" s="62" t="s">
        <v>4161</v>
      </c>
      <c r="D644" s="67" t="s">
        <v>4561</v>
      </c>
      <c r="E644" s="74" t="s">
        <v>4576</v>
      </c>
    </row>
    <row r="645" spans="1:5" ht="30" x14ac:dyDescent="0.25">
      <c r="A645" s="57" t="str">
        <f t="shared" si="11"/>
        <v>ОГЭ-Электрооборудование-Вспом. оборуд.-Заземляющие устройства и молниезащиты-Заземляющее устройство скважина для полива №3</v>
      </c>
      <c r="B645" s="63" t="s">
        <v>4162</v>
      </c>
      <c r="C645" s="62" t="s">
        <v>4161</v>
      </c>
      <c r="D645" s="67" t="s">
        <v>4561</v>
      </c>
      <c r="E645" s="74" t="s">
        <v>4575</v>
      </c>
    </row>
    <row r="646" spans="1:5" ht="30" x14ac:dyDescent="0.25">
      <c r="A646" s="57" t="str">
        <f t="shared" si="11"/>
        <v>ОГЭ-Электрооборудование-Вспом. оборуд.-Заземляющие устройства и молниезащиты-Заземляющее устройство мачта М1 (АБК ЛПЦ)</v>
      </c>
      <c r="B646" s="63" t="s">
        <v>4162</v>
      </c>
      <c r="C646" s="62" t="s">
        <v>4161</v>
      </c>
      <c r="D646" s="67" t="s">
        <v>4561</v>
      </c>
      <c r="E646" s="74" t="s">
        <v>4574</v>
      </c>
    </row>
    <row r="647" spans="1:5" ht="30" x14ac:dyDescent="0.25">
      <c r="A647" s="57" t="str">
        <f t="shared" si="11"/>
        <v>ОГЭ-Электрооборудование-Вспом. оборуд.-Заземляющие устройства и молниезащиты-Заземляющее устройство мачта М2 (Авто весовой)</v>
      </c>
      <c r="B647" s="63" t="s">
        <v>4162</v>
      </c>
      <c r="C647" s="62" t="s">
        <v>4161</v>
      </c>
      <c r="D647" s="67" t="s">
        <v>4561</v>
      </c>
      <c r="E647" s="74" t="s">
        <v>4573</v>
      </c>
    </row>
    <row r="648" spans="1:5" ht="30" x14ac:dyDescent="0.25">
      <c r="A648" s="57" t="str">
        <f t="shared" si="11"/>
        <v>ОГЭ-Электрооборудование-Вспом. оборуд.-Заземляющие устройства и молниезащиты-Заземляющее устройство мачта М3 (ОСП)</v>
      </c>
      <c r="B648" s="63" t="s">
        <v>4162</v>
      </c>
      <c r="C648" s="62" t="s">
        <v>4161</v>
      </c>
      <c r="D648" s="67" t="s">
        <v>4561</v>
      </c>
      <c r="E648" s="74" t="s">
        <v>4572</v>
      </c>
    </row>
    <row r="649" spans="1:5" ht="30" x14ac:dyDescent="0.25">
      <c r="A649" s="57" t="str">
        <f t="shared" si="11"/>
        <v>ОГЭ-Электрооборудование-Вспом. оборуд.-Заземляющие устройства и молниезащиты-Заземляющее устройство мачта М4 (ОЗС)</v>
      </c>
      <c r="B649" s="63" t="s">
        <v>4162</v>
      </c>
      <c r="C649" s="62" t="s">
        <v>4161</v>
      </c>
      <c r="D649" s="67" t="s">
        <v>4561</v>
      </c>
      <c r="E649" s="74" t="s">
        <v>4571</v>
      </c>
    </row>
    <row r="650" spans="1:5" ht="30" x14ac:dyDescent="0.25">
      <c r="A650" s="57" t="str">
        <f t="shared" si="11"/>
        <v>ОГЭ-Электрооборудование-Вспом. оборуд.-Заземляющие устройства и молниезащиты-Заземляющее устройство мачта М5 (ЭТП Е11)</v>
      </c>
      <c r="B650" s="63" t="s">
        <v>4162</v>
      </c>
      <c r="C650" s="62" t="s">
        <v>4161</v>
      </c>
      <c r="D650" s="67" t="s">
        <v>4561</v>
      </c>
      <c r="E650" s="74" t="s">
        <v>4570</v>
      </c>
    </row>
    <row r="651" spans="1:5" ht="30" x14ac:dyDescent="0.25">
      <c r="A651" s="57" t="str">
        <f t="shared" si="11"/>
        <v>ОГЭ-Электрооборудование-Вспом. оборуд.-Заземляющие устройства и молниезащиты-Заземляющее устройство мачта М6 (Гараж)</v>
      </c>
      <c r="B651" s="63" t="s">
        <v>4162</v>
      </c>
      <c r="C651" s="62" t="s">
        <v>4161</v>
      </c>
      <c r="D651" s="67" t="s">
        <v>4561</v>
      </c>
      <c r="E651" s="74" t="s">
        <v>4569</v>
      </c>
    </row>
    <row r="652" spans="1:5" ht="30" x14ac:dyDescent="0.25">
      <c r="A652" s="57" t="str">
        <f t="shared" si="11"/>
        <v>ОГЭ-Электрооборудование-Вспом. оборуд.-Заземляющие устройства и молниезащиты-Заземляющее устройство мачта М7 (ЦРМ)</v>
      </c>
      <c r="B652" s="63" t="s">
        <v>4162</v>
      </c>
      <c r="C652" s="62" t="s">
        <v>4161</v>
      </c>
      <c r="D652" s="67" t="s">
        <v>4561</v>
      </c>
      <c r="E652" s="74" t="s">
        <v>4568</v>
      </c>
    </row>
    <row r="653" spans="1:5" ht="30" x14ac:dyDescent="0.25">
      <c r="A653" s="57" t="str">
        <f t="shared" si="11"/>
        <v>ОГЭ-Электрооборудование-Вспом. оборуд.-Заземляющие устройства и молниезащиты-Заземляющее устройство КПП Ж/Д</v>
      </c>
      <c r="B653" s="63" t="s">
        <v>4162</v>
      </c>
      <c r="C653" s="62" t="s">
        <v>4161</v>
      </c>
      <c r="D653" s="67" t="s">
        <v>4561</v>
      </c>
      <c r="E653" s="74" t="s">
        <v>4567</v>
      </c>
    </row>
    <row r="654" spans="1:5" ht="30" x14ac:dyDescent="0.25">
      <c r="A654" s="57" t="str">
        <f t="shared" si="11"/>
        <v>ОГЭ-Электрооборудование-Вспом. оборуд.-Заземляющие устройства и молниезащиты-Заземляющее устройство КНС №1</v>
      </c>
      <c r="B654" s="63" t="s">
        <v>4162</v>
      </c>
      <c r="C654" s="62" t="s">
        <v>4161</v>
      </c>
      <c r="D654" s="67" t="s">
        <v>4561</v>
      </c>
      <c r="E654" s="74" t="s">
        <v>4566</v>
      </c>
    </row>
    <row r="655" spans="1:5" ht="30" x14ac:dyDescent="0.25">
      <c r="A655" s="57" t="str">
        <f t="shared" si="11"/>
        <v>ОГЭ-Электрооборудование-Вспом. оборуд.-Заземляющие устройства и молниезащиты-Заземляющее устройство КНС №2</v>
      </c>
      <c r="B655" s="63" t="s">
        <v>4162</v>
      </c>
      <c r="C655" s="62" t="s">
        <v>4161</v>
      </c>
      <c r="D655" s="67" t="s">
        <v>4561</v>
      </c>
      <c r="E655" s="74" t="s">
        <v>4565</v>
      </c>
    </row>
    <row r="656" spans="1:5" ht="30" x14ac:dyDescent="0.25">
      <c r="A656" s="57" t="str">
        <f t="shared" si="11"/>
        <v>ОГЭ-Электрооборудование-Вспом. оборуд.-Заземляющие устройства и молниезащиты-Заземляющее устройство КНС №3</v>
      </c>
      <c r="B656" s="63" t="s">
        <v>4162</v>
      </c>
      <c r="C656" s="62" t="s">
        <v>4161</v>
      </c>
      <c r="D656" s="67" t="s">
        <v>4561</v>
      </c>
      <c r="E656" s="74" t="s">
        <v>4564</v>
      </c>
    </row>
    <row r="657" spans="1:5" ht="30" x14ac:dyDescent="0.25">
      <c r="A657" s="57" t="str">
        <f t="shared" si="11"/>
        <v>ОГЭ-Электрооборудование-Вспом. оборуд.-Заземляющие устройства и молниезащиты-Заземляющее устройство КНС №4</v>
      </c>
      <c r="B657" s="63" t="s">
        <v>4162</v>
      </c>
      <c r="C657" s="62" t="s">
        <v>4161</v>
      </c>
      <c r="D657" s="67" t="s">
        <v>4561</v>
      </c>
      <c r="E657" s="74" t="s">
        <v>4563</v>
      </c>
    </row>
    <row r="658" spans="1:5" ht="30" x14ac:dyDescent="0.25">
      <c r="A658" s="57" t="str">
        <f t="shared" si="11"/>
        <v>ОГЭ-Электрооборудование-Вспом. оборуд.-Заземляющие устройства и молниезащиты-Заземляющее устройство ДГУ АНГЦ</v>
      </c>
      <c r="B658" s="63" t="s">
        <v>4162</v>
      </c>
      <c r="C658" s="62" t="s">
        <v>4161</v>
      </c>
      <c r="D658" s="67" t="s">
        <v>4561</v>
      </c>
      <c r="E658" s="74" t="s">
        <v>4562</v>
      </c>
    </row>
    <row r="659" spans="1:5" ht="30" x14ac:dyDescent="0.25">
      <c r="A659" s="57" t="str">
        <f t="shared" si="11"/>
        <v>ОГЭ-Электрооборудование-Вспом. оборуд.-Заземляющие устройства и молниезащиты-Заземляющее устройство ДГУ Е11</v>
      </c>
      <c r="B659" s="63" t="s">
        <v>4162</v>
      </c>
      <c r="C659" s="62" t="s">
        <v>4161</v>
      </c>
      <c r="D659" s="67" t="s">
        <v>4561</v>
      </c>
      <c r="E659" s="74" t="s">
        <v>4560</v>
      </c>
    </row>
    <row r="660" spans="1:5" ht="30" x14ac:dyDescent="0.25">
      <c r="A660" s="57" t="str">
        <f t="shared" si="11"/>
        <v>ОГЭ-Электрооборудование-Вспом. оборуд.-Компрессор;Компрессорная станция сжатого воздуха-Турбокомпрессор Центpo6eжный. SM4100</v>
      </c>
      <c r="B660" s="63" t="s">
        <v>4162</v>
      </c>
      <c r="C660" s="62" t="s">
        <v>4161</v>
      </c>
      <c r="D660" s="67" t="s">
        <v>4559</v>
      </c>
      <c r="E660" s="74" t="s">
        <v>4555</v>
      </c>
    </row>
    <row r="661" spans="1:5" ht="30" x14ac:dyDescent="0.25">
      <c r="A661" s="57" t="str">
        <f t="shared" si="11"/>
        <v>ОГЭ-Электрооборудование-Вспом. оборуд.-Компрессор;Азотная станция-Центробежный воздушный компрессор. С70041МХ3</v>
      </c>
      <c r="B661" s="63" t="s">
        <v>4162</v>
      </c>
      <c r="C661" s="62" t="s">
        <v>4161</v>
      </c>
      <c r="D661" s="67" t="s">
        <v>4557</v>
      </c>
      <c r="E661" s="75" t="s">
        <v>4558</v>
      </c>
    </row>
    <row r="662" spans="1:5" ht="30" x14ac:dyDescent="0.25">
      <c r="A662" s="57" t="str">
        <f t="shared" si="11"/>
        <v>ОГЭ-Электрооборудование-Вспом. оборуд.-Компрессор;Азотная станция-Дожимной компрессор. WW-100/5-40</v>
      </c>
      <c r="B662" s="63" t="s">
        <v>4162</v>
      </c>
      <c r="C662" s="62" t="s">
        <v>4161</v>
      </c>
      <c r="D662" s="67" t="s">
        <v>4557</v>
      </c>
      <c r="E662" s="74" t="s">
        <v>4556</v>
      </c>
    </row>
    <row r="663" spans="1:5" ht="30" x14ac:dyDescent="0.25">
      <c r="A663" s="57" t="str">
        <f t="shared" si="11"/>
        <v>ОГЭ-Электрооборудование-Вспом. оборуд.-Компрессор;НоваяАзотная станция-Турбокомпрессор Центpo6eжный. SM4100</v>
      </c>
      <c r="B663" s="63" t="s">
        <v>4162</v>
      </c>
      <c r="C663" s="62" t="s">
        <v>4161</v>
      </c>
      <c r="D663" s="67" t="s">
        <v>4554</v>
      </c>
      <c r="E663" s="75" t="s">
        <v>4555</v>
      </c>
    </row>
    <row r="664" spans="1:5" ht="30" x14ac:dyDescent="0.25">
      <c r="A664" s="57" t="str">
        <f t="shared" si="11"/>
        <v>ОГЭ-Электрооборудование-Вспом. оборуд.-Компрессор;НоваяАзотная станция-Дожимной компрессор  ZW-1/7-20</v>
      </c>
      <c r="B664" s="63" t="s">
        <v>4162</v>
      </c>
      <c r="C664" s="62" t="s">
        <v>4161</v>
      </c>
      <c r="D664" s="67" t="s">
        <v>4554</v>
      </c>
      <c r="E664" s="74" t="s">
        <v>4553</v>
      </c>
    </row>
    <row r="665" spans="1:5" x14ac:dyDescent="0.25">
      <c r="A665" s="57" t="str">
        <f t="shared" si="11"/>
        <v>ОГЭ-Электрооборудование-Вспом. оборуд.-Компрессор;УВП-Robuschi RBS  15/F STD</v>
      </c>
      <c r="B665" s="63" t="s">
        <v>4162</v>
      </c>
      <c r="C665" s="62" t="s">
        <v>4161</v>
      </c>
      <c r="D665" s="67" t="s">
        <v>4552</v>
      </c>
      <c r="E665" s="74" t="s">
        <v>4551</v>
      </c>
    </row>
    <row r="666" spans="1:5" ht="30" x14ac:dyDescent="0.25">
      <c r="A666" s="57" t="str">
        <f t="shared" si="11"/>
        <v>ОГЭ-Электрооборудование-Вспом. оборуд.-Вентиляционные установки;УВП-Конвентор электрический</v>
      </c>
      <c r="B666" s="63" t="s">
        <v>4162</v>
      </c>
      <c r="C666" s="62" t="s">
        <v>4161</v>
      </c>
      <c r="D666" s="67" t="s">
        <v>4547</v>
      </c>
      <c r="E666" s="74" t="s">
        <v>4550</v>
      </c>
    </row>
    <row r="667" spans="1:5" ht="30" x14ac:dyDescent="0.25">
      <c r="A667" s="57" t="str">
        <f t="shared" si="11"/>
        <v>ОГЭ-Электрооборудование-Вспом. оборуд.-Вентиляционные установки;УВП-Тепловентилятор переносной электрический</v>
      </c>
      <c r="B667" s="63" t="s">
        <v>4162</v>
      </c>
      <c r="C667" s="62" t="s">
        <v>4161</v>
      </c>
      <c r="D667" s="67" t="s">
        <v>4547</v>
      </c>
      <c r="E667" s="74" t="s">
        <v>4549</v>
      </c>
    </row>
    <row r="668" spans="1:5" ht="30" x14ac:dyDescent="0.25">
      <c r="A668" s="57" t="str">
        <f t="shared" si="11"/>
        <v>ОГЭ-Электрооборудование-Вспом. оборуд.-Вентиляционные установки;УВП-Воздуходувная станция.</v>
      </c>
      <c r="B668" s="63" t="s">
        <v>4162</v>
      </c>
      <c r="C668" s="62" t="s">
        <v>4161</v>
      </c>
      <c r="D668" s="67" t="s">
        <v>4547</v>
      </c>
      <c r="E668" s="74" t="s">
        <v>4548</v>
      </c>
    </row>
    <row r="669" spans="1:5" ht="30" x14ac:dyDescent="0.25">
      <c r="A669" s="57" t="str">
        <f t="shared" si="11"/>
        <v>ОГЭ-Электрооборудование-Вспом. оборуд.-Вентиляционные установки;УВП-Чиллер с воздушным охлаждением</v>
      </c>
      <c r="B669" s="63" t="s">
        <v>4162</v>
      </c>
      <c r="C669" s="62" t="s">
        <v>4161</v>
      </c>
      <c r="D669" s="67" t="s">
        <v>4547</v>
      </c>
      <c r="E669" s="74" t="s">
        <v>4546</v>
      </c>
    </row>
    <row r="670" spans="1:5" ht="30" x14ac:dyDescent="0.25">
      <c r="A670" s="57" t="str">
        <f t="shared" si="11"/>
        <v>ОГЭ-Электрооборудование-Вспом. оборуд.-Вентиляционные установки;Парогенераторная-Приточная установка</v>
      </c>
      <c r="B670" s="63" t="s">
        <v>4162</v>
      </c>
      <c r="C670" s="62" t="s">
        <v>4161</v>
      </c>
      <c r="D670" s="67" t="s">
        <v>4544</v>
      </c>
      <c r="E670" s="74" t="s">
        <v>4545</v>
      </c>
    </row>
    <row r="671" spans="1:5" ht="30" x14ac:dyDescent="0.25">
      <c r="A671" s="57" t="str">
        <f t="shared" si="11"/>
        <v>ОГЭ-Электрооборудование-Вспом. оборуд.-Вентиляционные установки;Парогенераторная-Вентилятор осевой</v>
      </c>
      <c r="B671" s="63" t="s">
        <v>4162</v>
      </c>
      <c r="C671" s="62" t="s">
        <v>4161</v>
      </c>
      <c r="D671" s="67" t="s">
        <v>4544</v>
      </c>
      <c r="E671" s="74" t="s">
        <v>4543</v>
      </c>
    </row>
    <row r="672" spans="1:5" ht="30" x14ac:dyDescent="0.25">
      <c r="A672" s="57" t="str">
        <f t="shared" si="11"/>
        <v>ОГЭ-Электрооборудование-Вспом. оборуд.-Вентиляционные установки;Градирни оборотного цикла с резервуаром-Осевой вентилятор ДКС1-25</v>
      </c>
      <c r="B672" s="63" t="s">
        <v>4162</v>
      </c>
      <c r="C672" s="62" t="s">
        <v>4161</v>
      </c>
      <c r="D672" s="67" t="s">
        <v>4542</v>
      </c>
      <c r="E672" s="74" t="s">
        <v>4541</v>
      </c>
    </row>
    <row r="673" spans="1:5" ht="30" x14ac:dyDescent="0.25">
      <c r="A673" s="57" t="str">
        <f t="shared" si="11"/>
        <v>ОГЭ-Электрооборудование-Вспом. оборуд.-Кондиционеры;УВП-Настенный сплит система УВП АБК Этаж-2 (Опероторская)</v>
      </c>
      <c r="B673" s="63" t="s">
        <v>4162</v>
      </c>
      <c r="C673" s="62" t="s">
        <v>4161</v>
      </c>
      <c r="D673" s="67" t="s">
        <v>4534</v>
      </c>
      <c r="E673" s="78" t="s">
        <v>4540</v>
      </c>
    </row>
    <row r="674" spans="1:5" ht="30" x14ac:dyDescent="0.25">
      <c r="A674" s="57" t="str">
        <f t="shared" si="11"/>
        <v>ОГЭ-Электрооборудование-Вспом. оборуд.-Кондиционеры;УВП-Настенный сплит система УВП АБК Этаж-2 (Начальник УВП)</v>
      </c>
      <c r="B674" s="63" t="s">
        <v>4162</v>
      </c>
      <c r="C674" s="62" t="s">
        <v>4161</v>
      </c>
      <c r="D674" s="67" t="s">
        <v>4534</v>
      </c>
      <c r="E674" s="77" t="s">
        <v>4539</v>
      </c>
    </row>
    <row r="675" spans="1:5" ht="30" x14ac:dyDescent="0.25">
      <c r="A675" s="57" t="str">
        <f t="shared" si="11"/>
        <v>ОГЭ-Электрооборудование-Вспом. оборуд.-Кондиционеры;УВП-Настенный сплит система УВП АБК Этаж-2 (АСУТП)</v>
      </c>
      <c r="B675" s="63" t="s">
        <v>4162</v>
      </c>
      <c r="C675" s="62" t="s">
        <v>4161</v>
      </c>
      <c r="D675" s="67" t="s">
        <v>4534</v>
      </c>
      <c r="E675" s="77" t="s">
        <v>4538</v>
      </c>
    </row>
    <row r="676" spans="1:5" ht="30" x14ac:dyDescent="0.25">
      <c r="A676" s="57" t="str">
        <f t="shared" si="11"/>
        <v>ОГЭ-Электрооборудование-Вспом. оборуд.-Кондиционеры;УВП-Настенный сплит система УВП АБК Этаж-1 (Комната персонала)</v>
      </c>
      <c r="B676" s="63" t="s">
        <v>4162</v>
      </c>
      <c r="C676" s="62" t="s">
        <v>4161</v>
      </c>
      <c r="D676" s="67" t="s">
        <v>4534</v>
      </c>
      <c r="E676" s="77" t="s">
        <v>4537</v>
      </c>
    </row>
    <row r="677" spans="1:5" ht="30" x14ac:dyDescent="0.25">
      <c r="A677" s="57" t="str">
        <f t="shared" si="11"/>
        <v>ОГЭ-Электрооборудование-Вспом. оборуд.-Кондиционеры;УВП-Настенный сплит система УВП АБК Этаж-1 (Лобаратория)</v>
      </c>
      <c r="B677" s="63" t="s">
        <v>4162</v>
      </c>
      <c r="C677" s="62" t="s">
        <v>4161</v>
      </c>
      <c r="D677" s="67" t="s">
        <v>4534</v>
      </c>
      <c r="E677" s="77" t="s">
        <v>4536</v>
      </c>
    </row>
    <row r="678" spans="1:5" ht="30" x14ac:dyDescent="0.25">
      <c r="A678" s="57" t="str">
        <f t="shared" si="11"/>
        <v>ОГЭ-Электрооборудование-Вспом. оборуд.-Кондиционеры;УВП-Настенно потолочный сплит система УВП Гирадирня (Электро помещения)</v>
      </c>
      <c r="B678" s="63" t="s">
        <v>4162</v>
      </c>
      <c r="C678" s="62" t="s">
        <v>4161</v>
      </c>
      <c r="D678" s="67" t="s">
        <v>4534</v>
      </c>
      <c r="E678" s="77" t="s">
        <v>4535</v>
      </c>
    </row>
    <row r="679" spans="1:5" ht="30" x14ac:dyDescent="0.25">
      <c r="A679" s="57" t="str">
        <f t="shared" si="11"/>
        <v>ОГЭ-Электрооборудование-Вспом. оборуд.-Кондиционеры;УВП-Потолочный Каналный сплит система УВП Е10 (Электро помещение)</v>
      </c>
      <c r="B679" s="63" t="s">
        <v>4162</v>
      </c>
      <c r="C679" s="62" t="s">
        <v>4161</v>
      </c>
      <c r="D679" s="67" t="s">
        <v>4534</v>
      </c>
      <c r="E679" s="77" t="s">
        <v>4533</v>
      </c>
    </row>
    <row r="680" spans="1:5" ht="45" x14ac:dyDescent="0.25">
      <c r="A680" s="57"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3" t="s">
        <v>4162</v>
      </c>
      <c r="C680" s="62" t="s">
        <v>4161</v>
      </c>
      <c r="D680" s="67" t="s">
        <v>4532</v>
      </c>
      <c r="E680" s="77" t="s">
        <v>4531</v>
      </c>
    </row>
    <row r="681" spans="1:5" ht="30" x14ac:dyDescent="0.25">
      <c r="A681" s="57" t="str">
        <f t="shared" si="11"/>
        <v>ОГЭ-Электрооборудование-Вспом. оборуд.-Кондиционеры;Водородная станция-Настенный сплит система Водородная станция 1-64</v>
      </c>
      <c r="B681" s="63" t="s">
        <v>4162</v>
      </c>
      <c r="C681" s="62" t="s">
        <v>4161</v>
      </c>
      <c r="D681" s="76" t="s">
        <v>4526</v>
      </c>
      <c r="E681" s="77" t="s">
        <v>4530</v>
      </c>
    </row>
    <row r="682" spans="1:5" ht="30" x14ac:dyDescent="0.25">
      <c r="A682" s="57" t="str">
        <f t="shared" si="11"/>
        <v>ОГЭ-Электрооборудование-Вспом. оборуд.-Кондиционеры;Водородная станция-Настенный сплит система Операторская КВАС</v>
      </c>
      <c r="B682" s="63" t="s">
        <v>4162</v>
      </c>
      <c r="C682" s="62" t="s">
        <v>4161</v>
      </c>
      <c r="D682" s="67" t="s">
        <v>4526</v>
      </c>
      <c r="E682" s="77" t="s">
        <v>4529</v>
      </c>
    </row>
    <row r="683" spans="1:5" ht="30" x14ac:dyDescent="0.25">
      <c r="A683" s="57" t="str">
        <f t="shared" si="11"/>
        <v>ОГЭ-Электрооборудование-Вспом. оборуд.-Кондиционеры;Водородная станция-Колонный сплит система Водородная станция 1-128</v>
      </c>
      <c r="B683" s="63" t="s">
        <v>4162</v>
      </c>
      <c r="C683" s="62" t="s">
        <v>4161</v>
      </c>
      <c r="D683" s="67" t="s">
        <v>4526</v>
      </c>
      <c r="E683" s="77" t="s">
        <v>4528</v>
      </c>
    </row>
    <row r="684" spans="1:5" ht="30" x14ac:dyDescent="0.25">
      <c r="A684" s="57" t="str">
        <f t="shared" si="11"/>
        <v>ОГЭ-Электрооборудование-Вспом. оборуд.-Кондиционеры;Водородная станция-Чиллер Водородная станция 1-128</v>
      </c>
      <c r="B684" s="63" t="s">
        <v>4162</v>
      </c>
      <c r="C684" s="62" t="s">
        <v>4161</v>
      </c>
      <c r="D684" s="67" t="s">
        <v>4526</v>
      </c>
      <c r="E684" s="77" t="s">
        <v>4527</v>
      </c>
    </row>
    <row r="685" spans="1:5" ht="30" x14ac:dyDescent="0.25">
      <c r="A685" s="57" t="str">
        <f t="shared" si="11"/>
        <v>ОГЭ-Электрооборудование-Вспом. оборуд.-Кондиционеры;Водородная станция-Чиллер Водородная станция 1-64</v>
      </c>
      <c r="B685" s="63" t="s">
        <v>4162</v>
      </c>
      <c r="C685" s="62" t="s">
        <v>4161</v>
      </c>
      <c r="D685" s="67" t="s">
        <v>4526</v>
      </c>
      <c r="E685" s="77" t="s">
        <v>4525</v>
      </c>
    </row>
    <row r="686" spans="1:5" ht="30" x14ac:dyDescent="0.25">
      <c r="A686" s="57"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3" t="s">
        <v>4162</v>
      </c>
      <c r="C686" s="62" t="s">
        <v>4161</v>
      </c>
      <c r="D686" s="76" t="s">
        <v>4524</v>
      </c>
      <c r="E686" s="77" t="s">
        <v>4523</v>
      </c>
    </row>
    <row r="687" spans="1:5" ht="30" x14ac:dyDescent="0.25">
      <c r="A687" s="57" t="str">
        <f t="shared" si="11"/>
        <v>ОГЭ-Электрооборудование-Вспом. оборуд.-Газовое и Котловое хозяйство;Парогенераторная-ГРПШ</v>
      </c>
      <c r="B687" s="63" t="s">
        <v>4162</v>
      </c>
      <c r="C687" s="62" t="s">
        <v>4161</v>
      </c>
      <c r="D687" s="76" t="s">
        <v>4522</v>
      </c>
      <c r="E687" s="75" t="s">
        <v>4521</v>
      </c>
    </row>
    <row r="688" spans="1:5" ht="30" x14ac:dyDescent="0.25">
      <c r="A688" s="57"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3" t="s">
        <v>4162</v>
      </c>
      <c r="C688" s="62" t="s">
        <v>4161</v>
      </c>
      <c r="D688" s="76" t="s">
        <v>4509</v>
      </c>
      <c r="E688" s="75" t="s">
        <v>4520</v>
      </c>
    </row>
    <row r="689" spans="1:5" ht="30" x14ac:dyDescent="0.25">
      <c r="A689" s="57"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3" t="s">
        <v>4162</v>
      </c>
      <c r="C689" s="62" t="s">
        <v>4161</v>
      </c>
      <c r="D689" s="67" t="s">
        <v>4509</v>
      </c>
      <c r="E689" s="75" t="s">
        <v>4519</v>
      </c>
    </row>
    <row r="690" spans="1:5" ht="30" x14ac:dyDescent="0.25">
      <c r="A690" s="57"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3" t="s">
        <v>4162</v>
      </c>
      <c r="C690" s="62" t="s">
        <v>4161</v>
      </c>
      <c r="D690" s="67" t="s">
        <v>4509</v>
      </c>
      <c r="E690" s="75" t="s">
        <v>4518</v>
      </c>
    </row>
    <row r="691" spans="1:5" ht="30" x14ac:dyDescent="0.25">
      <c r="A691" s="57"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3" t="s">
        <v>4162</v>
      </c>
      <c r="C691" s="62" t="s">
        <v>4161</v>
      </c>
      <c r="D691" s="67" t="s">
        <v>4509</v>
      </c>
      <c r="E691" s="75" t="s">
        <v>4517</v>
      </c>
    </row>
    <row r="692" spans="1:5" ht="30" x14ac:dyDescent="0.25">
      <c r="A692" s="57"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3" t="s">
        <v>4162</v>
      </c>
      <c r="C692" s="62" t="s">
        <v>4161</v>
      </c>
      <c r="D692" s="67" t="s">
        <v>4509</v>
      </c>
      <c r="E692" s="75" t="s">
        <v>4516</v>
      </c>
    </row>
    <row r="693" spans="1:5" ht="30" x14ac:dyDescent="0.25">
      <c r="A693" s="57"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3" t="s">
        <v>4162</v>
      </c>
      <c r="C693" s="62" t="s">
        <v>4161</v>
      </c>
      <c r="D693" s="67" t="s">
        <v>4509</v>
      </c>
      <c r="E693" s="75" t="s">
        <v>4515</v>
      </c>
    </row>
    <row r="694" spans="1:5" ht="30" x14ac:dyDescent="0.25">
      <c r="A694" s="57"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3" t="s">
        <v>4162</v>
      </c>
      <c r="C694" s="62" t="s">
        <v>4161</v>
      </c>
      <c r="D694" s="67" t="s">
        <v>4509</v>
      </c>
      <c r="E694" s="75" t="s">
        <v>4514</v>
      </c>
    </row>
    <row r="695" spans="1:5" ht="30" x14ac:dyDescent="0.25">
      <c r="A695" s="57"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3" t="s">
        <v>4162</v>
      </c>
      <c r="C695" s="62" t="s">
        <v>4161</v>
      </c>
      <c r="D695" s="67" t="s">
        <v>4509</v>
      </c>
      <c r="E695" s="75" t="s">
        <v>4513</v>
      </c>
    </row>
    <row r="696" spans="1:5" ht="30" x14ac:dyDescent="0.25">
      <c r="A696" s="57"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3" t="s">
        <v>4162</v>
      </c>
      <c r="C696" s="62" t="s">
        <v>4161</v>
      </c>
      <c r="D696" s="67" t="s">
        <v>4509</v>
      </c>
      <c r="E696" s="75" t="s">
        <v>4512</v>
      </c>
    </row>
    <row r="697" spans="1:5" ht="30" x14ac:dyDescent="0.25">
      <c r="A697" s="57"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3" t="s">
        <v>4162</v>
      </c>
      <c r="C697" s="62" t="s">
        <v>4161</v>
      </c>
      <c r="D697" s="67" t="s">
        <v>4509</v>
      </c>
      <c r="E697" s="75" t="s">
        <v>4511</v>
      </c>
    </row>
    <row r="698" spans="1:5" ht="30" x14ac:dyDescent="0.25">
      <c r="A698" s="57"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3" t="s">
        <v>4162</v>
      </c>
      <c r="C698" s="62" t="s">
        <v>4161</v>
      </c>
      <c r="D698" s="67" t="s">
        <v>4509</v>
      </c>
      <c r="E698" s="75" t="s">
        <v>4510</v>
      </c>
    </row>
    <row r="699" spans="1:5" ht="30" x14ac:dyDescent="0.25">
      <c r="A699" s="57"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3" t="s">
        <v>4162</v>
      </c>
      <c r="C699" s="62" t="s">
        <v>4161</v>
      </c>
      <c r="D699" s="67" t="s">
        <v>4509</v>
      </c>
      <c r="E699" s="75" t="s">
        <v>4508</v>
      </c>
    </row>
    <row r="700" spans="1:5" ht="30" x14ac:dyDescent="0.25">
      <c r="A700" s="57"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3" t="s">
        <v>4162</v>
      </c>
      <c r="C700" s="62" t="s">
        <v>4161</v>
      </c>
      <c r="D700" s="76" t="s">
        <v>4507</v>
      </c>
      <c r="E700" s="75" t="s">
        <v>4502</v>
      </c>
    </row>
    <row r="701" spans="1:5" ht="30" x14ac:dyDescent="0.25">
      <c r="A701" s="57"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3" t="s">
        <v>4162</v>
      </c>
      <c r="C701" s="62" t="s">
        <v>4161</v>
      </c>
      <c r="D701" s="76" t="s">
        <v>4506</v>
      </c>
      <c r="E701" s="75" t="s">
        <v>4505</v>
      </c>
    </row>
    <row r="702" spans="1:5" ht="30" x14ac:dyDescent="0.25">
      <c r="A702" s="57"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3" t="s">
        <v>4162</v>
      </c>
      <c r="C702" s="62" t="s">
        <v>4161</v>
      </c>
      <c r="D702" s="76" t="s">
        <v>4503</v>
      </c>
      <c r="E702" s="75" t="s">
        <v>4504</v>
      </c>
    </row>
    <row r="703" spans="1:5" ht="30" x14ac:dyDescent="0.25">
      <c r="A703" s="57"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3" t="s">
        <v>4162</v>
      </c>
      <c r="C703" s="62" t="s">
        <v>4161</v>
      </c>
      <c r="D703" s="67" t="s">
        <v>4503</v>
      </c>
      <c r="E703" s="75" t="s">
        <v>4502</v>
      </c>
    </row>
    <row r="704" spans="1:5" ht="30" x14ac:dyDescent="0.25">
      <c r="A704" s="57"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3" t="s">
        <v>4162</v>
      </c>
      <c r="C704" s="62" t="s">
        <v>4161</v>
      </c>
      <c r="D704" s="76" t="s">
        <v>4501</v>
      </c>
      <c r="E704" s="75" t="s">
        <v>4500</v>
      </c>
    </row>
    <row r="705" spans="1:7" ht="30" x14ac:dyDescent="0.25">
      <c r="A705" s="57" t="str">
        <f t="shared" si="11"/>
        <v>ОГЭ-Электрооборудование-Вспом. оборуд.-Насосы-Парогенераторная-Насос питательной воды</v>
      </c>
      <c r="B705" s="63" t="s">
        <v>4162</v>
      </c>
      <c r="C705" s="62" t="s">
        <v>4161</v>
      </c>
      <c r="D705" s="76" t="s">
        <v>4499</v>
      </c>
      <c r="E705" s="75" t="s">
        <v>4498</v>
      </c>
    </row>
    <row r="706" spans="1:7" x14ac:dyDescent="0.25">
      <c r="A706" s="57" t="str">
        <f t="shared" ref="A706:A769" si="12">CONCATENATE(B706,$H$1,C706,$H$1,D706,$H$1,E706)</f>
        <v>ОГЭ-Электрооборудование-Вспом. оборуд.-Насосы-Водородная станция-Насос демводы</v>
      </c>
      <c r="B706" s="63" t="s">
        <v>4162</v>
      </c>
      <c r="C706" s="62" t="s">
        <v>4161</v>
      </c>
      <c r="D706" s="76" t="s">
        <v>4497</v>
      </c>
      <c r="E706" s="75" t="s">
        <v>4496</v>
      </c>
    </row>
    <row r="707" spans="1:7" ht="30" x14ac:dyDescent="0.25">
      <c r="A707" s="57" t="str">
        <f t="shared" si="12"/>
        <v>ОГЭ-Электрооборудование-Вспом. оборуд.-Насосы-Насосная станция производственно­противопожарного водоснабжения-Погружной насос</v>
      </c>
      <c r="B707" s="63" t="s">
        <v>4162</v>
      </c>
      <c r="C707" s="62" t="s">
        <v>4161</v>
      </c>
      <c r="D707" s="76" t="s">
        <v>4495</v>
      </c>
      <c r="E707" s="75" t="s">
        <v>4493</v>
      </c>
    </row>
    <row r="708" spans="1:7" ht="30" x14ac:dyDescent="0.25">
      <c r="A708" s="57" t="str">
        <f t="shared" si="12"/>
        <v>ОГЭ-Электрооборудование-Вспом. оборуд.-Насосы-Насосные над скважинами-Погружной насос</v>
      </c>
      <c r="B708" s="63" t="s">
        <v>4162</v>
      </c>
      <c r="C708" s="62" t="s">
        <v>4161</v>
      </c>
      <c r="D708" s="76" t="s">
        <v>4494</v>
      </c>
      <c r="E708" s="75" t="s">
        <v>4493</v>
      </c>
    </row>
    <row r="709" spans="1:7" ht="30" x14ac:dyDescent="0.25">
      <c r="A709" s="57" t="str">
        <f t="shared" si="12"/>
        <v>ОГЭ-Электрооборудование-Вспом. оборуд.-Насосы-Градирни оборотного цикла с резервуаром-Насос горизонтальный со спиральным корпусом</v>
      </c>
      <c r="B709" s="63" t="s">
        <v>4162</v>
      </c>
      <c r="C709" s="62" t="s">
        <v>4161</v>
      </c>
      <c r="D709" s="76" t="s">
        <v>4483</v>
      </c>
      <c r="E709" s="74" t="s">
        <v>4492</v>
      </c>
    </row>
    <row r="710" spans="1:7" ht="45" x14ac:dyDescent="0.25">
      <c r="A710"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3" t="s">
        <v>4162</v>
      </c>
      <c r="C710" s="62" t="s">
        <v>4161</v>
      </c>
      <c r="D710" s="67" t="s">
        <v>4483</v>
      </c>
      <c r="E710" s="77" t="s">
        <v>4491</v>
      </c>
    </row>
    <row r="711" spans="1:7" ht="45" x14ac:dyDescent="0.25">
      <c r="A711"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3" t="s">
        <v>4162</v>
      </c>
      <c r="C711" s="62" t="s">
        <v>4161</v>
      </c>
      <c r="D711" s="67" t="s">
        <v>4483</v>
      </c>
      <c r="E711" s="77" t="s">
        <v>4490</v>
      </c>
    </row>
    <row r="712" spans="1:7" ht="30" x14ac:dyDescent="0.25">
      <c r="A712" s="57"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3" t="s">
        <v>4162</v>
      </c>
      <c r="C712" s="62" t="s">
        <v>4161</v>
      </c>
      <c r="D712" s="67" t="s">
        <v>4483</v>
      </c>
      <c r="E712" s="75" t="s">
        <v>4489</v>
      </c>
    </row>
    <row r="713" spans="1:7" ht="45" x14ac:dyDescent="0.25">
      <c r="A713"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3" t="s">
        <v>4162</v>
      </c>
      <c r="C713" s="62" t="s">
        <v>4161</v>
      </c>
      <c r="D713" s="67" t="s">
        <v>4483</v>
      </c>
      <c r="E713" s="77" t="s">
        <v>4488</v>
      </c>
    </row>
    <row r="714" spans="1:7" ht="30" x14ac:dyDescent="0.25">
      <c r="A714" s="57" t="str">
        <f t="shared" si="12"/>
        <v>ОГЭ-Электрооборудование-Вспом. оборуд.-Насосы-Градирни оборотного цикла с резервуаром-Дозирующая станция антисколанта</v>
      </c>
      <c r="B714" s="63" t="s">
        <v>4162</v>
      </c>
      <c r="C714" s="62" t="s">
        <v>4161</v>
      </c>
      <c r="D714" s="67" t="s">
        <v>4483</v>
      </c>
      <c r="E714" s="75" t="s">
        <v>4487</v>
      </c>
    </row>
    <row r="715" spans="1:7" ht="30" x14ac:dyDescent="0.25">
      <c r="A715" s="57" t="str">
        <f t="shared" si="12"/>
        <v>ОГЭ-Электрооборудование-Вспом. оборуд.-Насосы-Градирни оборотного цикла с резервуаром-Дозирующая станция ингибитора коррозии</v>
      </c>
      <c r="B715" s="63" t="s">
        <v>4162</v>
      </c>
      <c r="C715" s="62" t="s">
        <v>4161</v>
      </c>
      <c r="D715" s="67" t="s">
        <v>4483</v>
      </c>
      <c r="E715" s="75" t="s">
        <v>4486</v>
      </c>
    </row>
    <row r="716" spans="1:7" ht="30" x14ac:dyDescent="0.25">
      <c r="A716" s="57" t="str">
        <f t="shared" si="12"/>
        <v>ОГЭ-Электрооборудование-Вспом. оборуд.-Насосы-Градирни оборотного цикла с резервуаром-Дозирующая станция биоцида</v>
      </c>
      <c r="B716" s="63" t="s">
        <v>4162</v>
      </c>
      <c r="C716" s="62" t="s">
        <v>4161</v>
      </c>
      <c r="D716" s="67" t="s">
        <v>4483</v>
      </c>
      <c r="E716" s="75" t="s">
        <v>4485</v>
      </c>
    </row>
    <row r="717" spans="1:7" ht="30" x14ac:dyDescent="0.25">
      <c r="A717" s="57" t="str">
        <f t="shared" si="12"/>
        <v>ОГЭ-Электрооборудование-Вспом. оборуд.-Насосы-Градирни оборотного цикла с резервуаром-Насос дозировочный</v>
      </c>
      <c r="B717" s="63" t="s">
        <v>4162</v>
      </c>
      <c r="C717" s="62" t="s">
        <v>4161</v>
      </c>
      <c r="D717" s="67" t="s">
        <v>4483</v>
      </c>
      <c r="E717" s="75" t="s">
        <v>4484</v>
      </c>
    </row>
    <row r="718" spans="1:7" ht="30" x14ac:dyDescent="0.25">
      <c r="A718" s="57" t="str">
        <f t="shared" si="12"/>
        <v>ОГЭ-Электрооборудование-Вспом. оборуд.-Насосы-Градирни оборотного цикла с резервуаром-Насос вторичного контура охлажденя</v>
      </c>
      <c r="B718" s="63" t="s">
        <v>4162</v>
      </c>
      <c r="C718" s="62" t="s">
        <v>4161</v>
      </c>
      <c r="D718" s="67" t="s">
        <v>4483</v>
      </c>
      <c r="E718" s="75" t="s">
        <v>4482</v>
      </c>
    </row>
    <row r="719" spans="1:7" ht="30" x14ac:dyDescent="0.25">
      <c r="A719" s="57" t="str">
        <f t="shared" si="12"/>
        <v>ОГЭ-Электрооборудование-Вспом. оборуд.-Насосы-УВП-Насос горизонтальный моноблочный со спиральным корпусом. J02WPU</v>
      </c>
      <c r="B719" s="63" t="s">
        <v>4162</v>
      </c>
      <c r="C719" s="62" t="s">
        <v>4161</v>
      </c>
      <c r="D719" s="76" t="s">
        <v>4189</v>
      </c>
      <c r="E719" s="75" t="s">
        <v>4481</v>
      </c>
      <c r="F719" s="52" t="s">
        <v>4480</v>
      </c>
      <c r="G719" s="52" t="s">
        <v>4479</v>
      </c>
    </row>
    <row r="720" spans="1:7" ht="30" x14ac:dyDescent="0.25">
      <c r="A720" s="57" t="str">
        <f t="shared" si="12"/>
        <v>ОГЭ-Электрооборудование-Вспом. оборуд.-Насосы-УВП-Насос горизонтальный моноблочный со спиральным корпусом. J03WPU</v>
      </c>
      <c r="B720" s="63" t="s">
        <v>4162</v>
      </c>
      <c r="C720" s="62" t="s">
        <v>4161</v>
      </c>
      <c r="D720" s="67" t="s">
        <v>4189</v>
      </c>
      <c r="E720" s="75" t="s">
        <v>4478</v>
      </c>
      <c r="F720" s="52" t="s">
        <v>4477</v>
      </c>
      <c r="G720" s="52" t="s">
        <v>4476</v>
      </c>
    </row>
    <row r="721" spans="1:7" ht="30" x14ac:dyDescent="0.25">
      <c r="A721" s="57" t="str">
        <f t="shared" si="12"/>
        <v>ОГЭ-Электрооборудование-Вспом. оборуд.-Насосы-УВП-Насос горизонтальный моноблочный со спиральным корпусом. J13WPU</v>
      </c>
      <c r="B721" s="63" t="s">
        <v>4162</v>
      </c>
      <c r="C721" s="62" t="s">
        <v>4161</v>
      </c>
      <c r="D721" s="67" t="s">
        <v>4189</v>
      </c>
      <c r="E721" s="75" t="s">
        <v>4475</v>
      </c>
      <c r="F721" s="52" t="s">
        <v>4474</v>
      </c>
      <c r="G721" s="52" t="s">
        <v>4473</v>
      </c>
    </row>
    <row r="722" spans="1:7" ht="30" x14ac:dyDescent="0.25">
      <c r="A722" s="57" t="str">
        <f t="shared" si="12"/>
        <v>ОГЭ-Электрооборудование-Вспом. оборуд.-Насосы-УВП-Винтовой насос эксцентриковый шнековый. J85WPU</v>
      </c>
      <c r="B722" s="63" t="s">
        <v>4162</v>
      </c>
      <c r="C722" s="62" t="s">
        <v>4161</v>
      </c>
      <c r="D722" s="67" t="s">
        <v>4189</v>
      </c>
      <c r="E722" s="75" t="s">
        <v>4472</v>
      </c>
      <c r="F722" s="52" t="s">
        <v>4471</v>
      </c>
      <c r="G722" s="52" t="s">
        <v>4470</v>
      </c>
    </row>
    <row r="723" spans="1:7" ht="30" x14ac:dyDescent="0.25">
      <c r="A723" s="57" t="str">
        <f t="shared" si="12"/>
        <v>ОГЭ-Электрооборудование-Вспом. оборуд.-Насосы-УВП-Винтовой насос эксцентриковый шнековый. J87WPU</v>
      </c>
      <c r="B723" s="63" t="s">
        <v>4162</v>
      </c>
      <c r="C723" s="62" t="s">
        <v>4161</v>
      </c>
      <c r="D723" s="67" t="s">
        <v>4189</v>
      </c>
      <c r="E723" s="75" t="s">
        <v>4469</v>
      </c>
      <c r="F723" s="52" t="s">
        <v>4468</v>
      </c>
      <c r="G723" s="52" t="s">
        <v>4467</v>
      </c>
    </row>
    <row r="724" spans="1:7" ht="30" x14ac:dyDescent="0.25">
      <c r="A724" s="57" t="str">
        <f t="shared" si="12"/>
        <v>ОГЭ-Электрооборудование-Вспом. оборуд.-Насосы-УВП-Винтовой насос эксцентриковый шнековый. J86WPU</v>
      </c>
      <c r="B724" s="63" t="s">
        <v>4162</v>
      </c>
      <c r="C724" s="62" t="s">
        <v>4161</v>
      </c>
      <c r="D724" s="67" t="s">
        <v>4189</v>
      </c>
      <c r="E724" s="75" t="s">
        <v>4466</v>
      </c>
      <c r="F724" s="52" t="s">
        <v>4465</v>
      </c>
      <c r="G724" s="52" t="s">
        <v>4464</v>
      </c>
    </row>
    <row r="725" spans="1:7" ht="30" x14ac:dyDescent="0.25">
      <c r="A725" s="57" t="str">
        <f t="shared" si="12"/>
        <v>ОГЭ-Электрооборудование-Вспом. оборуд.-Насосы-УВП-Винтовой насос эксцентриковый шнековый. J20WPU</v>
      </c>
      <c r="B725" s="63" t="s">
        <v>4162</v>
      </c>
      <c r="C725" s="62" t="s">
        <v>4161</v>
      </c>
      <c r="D725" s="67" t="s">
        <v>4189</v>
      </c>
      <c r="E725" s="75" t="s">
        <v>4463</v>
      </c>
      <c r="F725" s="52" t="s">
        <v>4462</v>
      </c>
      <c r="G725" s="52" t="s">
        <v>4461</v>
      </c>
    </row>
    <row r="726" spans="1:7" ht="30" x14ac:dyDescent="0.25">
      <c r="A726" s="57" t="str">
        <f t="shared" si="12"/>
        <v>ОГЭ-Электрооборудование-Вспом. оборуд.-Насосы-УВП-Винтовой насос эксцентриковый шнековый. J05WPU</v>
      </c>
      <c r="B726" s="63" t="s">
        <v>4162</v>
      </c>
      <c r="C726" s="62" t="s">
        <v>4161</v>
      </c>
      <c r="D726" s="67" t="s">
        <v>4189</v>
      </c>
      <c r="E726" s="75" t="s">
        <v>4460</v>
      </c>
      <c r="F726" s="52" t="s">
        <v>4459</v>
      </c>
      <c r="G726" s="52" t="s">
        <v>4458</v>
      </c>
    </row>
    <row r="727" spans="1:7" ht="30" x14ac:dyDescent="0.25">
      <c r="A727" s="57" t="str">
        <f t="shared" si="12"/>
        <v>ОГЭ-Электрооборудование-Вспом. оборуд.-Насосы-УВП-Винтовой насос эксцентриковый шнековый. F42WPU</v>
      </c>
      <c r="B727" s="63" t="s">
        <v>4162</v>
      </c>
      <c r="C727" s="62" t="s">
        <v>4161</v>
      </c>
      <c r="D727" s="67" t="s">
        <v>4189</v>
      </c>
      <c r="E727" s="75" t="s">
        <v>4457</v>
      </c>
      <c r="F727" s="52" t="s">
        <v>4456</v>
      </c>
      <c r="G727" s="52" t="s">
        <v>4455</v>
      </c>
    </row>
    <row r="728" spans="1:7" ht="30" x14ac:dyDescent="0.25">
      <c r="A728" s="57" t="str">
        <f t="shared" si="12"/>
        <v>ОГЭ-Электрооборудование-Вспом. оборуд.-Насосы-УВП-Винтовой насос эксцентриковый шнековый. F75WPU</v>
      </c>
      <c r="B728" s="63" t="s">
        <v>4162</v>
      </c>
      <c r="C728" s="62" t="s">
        <v>4161</v>
      </c>
      <c r="D728" s="67" t="s">
        <v>4189</v>
      </c>
      <c r="E728" s="75" t="s">
        <v>4454</v>
      </c>
      <c r="F728" s="52" t="s">
        <v>4453</v>
      </c>
      <c r="G728" s="52" t="s">
        <v>4452</v>
      </c>
    </row>
    <row r="729" spans="1:7" x14ac:dyDescent="0.25">
      <c r="A729" s="57" t="str">
        <f t="shared" si="12"/>
        <v>ОГЭ-Электрооборудование-Вспом. оборуд.-Насосы-УВП-Рециркуляционный насос. J11WPU</v>
      </c>
      <c r="B729" s="63" t="s">
        <v>4162</v>
      </c>
      <c r="C729" s="62" t="s">
        <v>4161</v>
      </c>
      <c r="D729" s="67" t="s">
        <v>4189</v>
      </c>
      <c r="E729" s="75" t="s">
        <v>4451</v>
      </c>
      <c r="F729" s="52" t="s">
        <v>4450</v>
      </c>
      <c r="G729" s="52" t="s">
        <v>4449</v>
      </c>
    </row>
    <row r="730" spans="1:7" ht="30" x14ac:dyDescent="0.25">
      <c r="A730" s="57" t="str">
        <f t="shared" si="12"/>
        <v>ОГЭ-Электрооборудование-Вспом. оборуд.-Насосы-УВП-Горизонтальный насос для агресивных жидкостей. J01WPU</v>
      </c>
      <c r="B730" s="63" t="s">
        <v>4162</v>
      </c>
      <c r="C730" s="62" t="s">
        <v>4161</v>
      </c>
      <c r="D730" s="67" t="s">
        <v>4189</v>
      </c>
      <c r="E730" s="75" t="s">
        <v>4448</v>
      </c>
      <c r="F730" s="52" t="s">
        <v>4447</v>
      </c>
      <c r="G730" s="52" t="s">
        <v>4446</v>
      </c>
    </row>
    <row r="731" spans="1:7" ht="30" x14ac:dyDescent="0.25">
      <c r="A731" s="57" t="str">
        <f t="shared" si="12"/>
        <v>ОГЭ-Электрооборудование-Вспом. оборуд.-Насосы-УВП-Горизонтальный насос для агресивных жидкостей. J14WPU</v>
      </c>
      <c r="B731" s="63" t="s">
        <v>4162</v>
      </c>
      <c r="C731" s="62" t="s">
        <v>4161</v>
      </c>
      <c r="D731" s="67" t="s">
        <v>4189</v>
      </c>
      <c r="E731" s="75" t="s">
        <v>4445</v>
      </c>
      <c r="F731" s="52" t="s">
        <v>4444</v>
      </c>
      <c r="G731" s="52" t="s">
        <v>4443</v>
      </c>
    </row>
    <row r="732" spans="1:7" ht="30" x14ac:dyDescent="0.25">
      <c r="A732" s="57" t="str">
        <f t="shared" si="12"/>
        <v>ОГЭ-Электрооборудование-Вспом. оборуд.-Насосы-УВП-Горизонтальный насос для агресивных жидкостей. J31WPU</v>
      </c>
      <c r="B732" s="63" t="s">
        <v>4162</v>
      </c>
      <c r="C732" s="62" t="s">
        <v>4161</v>
      </c>
      <c r="D732" s="67" t="s">
        <v>4189</v>
      </c>
      <c r="E732" s="75" t="s">
        <v>4442</v>
      </c>
      <c r="F732" s="52" t="s">
        <v>4441</v>
      </c>
      <c r="G732" s="52" t="s">
        <v>4440</v>
      </c>
    </row>
    <row r="733" spans="1:7" ht="30" x14ac:dyDescent="0.25">
      <c r="A733" s="57" t="str">
        <f t="shared" si="12"/>
        <v>ОГЭ-Электрооборудование-Вспом. оборуд.-Насосы-УВП-Вертикальный насос для агресивных
жидкостей длина колонны 4500 мм. J51WPS</v>
      </c>
      <c r="B733" s="63" t="s">
        <v>4162</v>
      </c>
      <c r="C733" s="62" t="s">
        <v>4161</v>
      </c>
      <c r="D733" s="67" t="s">
        <v>4189</v>
      </c>
      <c r="E733" s="77" t="s">
        <v>4439</v>
      </c>
      <c r="F733" s="52" t="s">
        <v>4438</v>
      </c>
      <c r="G733" s="52" t="s">
        <v>4437</v>
      </c>
    </row>
    <row r="734" spans="1:7" ht="30" x14ac:dyDescent="0.25">
      <c r="A734" s="57" t="str">
        <f t="shared" si="12"/>
        <v>ОГЭ-Электрооборудование-Вспом. оборуд.-Насосы-УВП-Горизонтальный насос для агресивных жидкостей. J04WPU</v>
      </c>
      <c r="B734" s="63" t="s">
        <v>4162</v>
      </c>
      <c r="C734" s="62" t="s">
        <v>4161</v>
      </c>
      <c r="D734" s="67" t="s">
        <v>4189</v>
      </c>
      <c r="E734" s="75" t="s">
        <v>4436</v>
      </c>
      <c r="F734" s="52" t="s">
        <v>4435</v>
      </c>
      <c r="G734" s="52" t="s">
        <v>4434</v>
      </c>
    </row>
    <row r="735" spans="1:7" ht="30" x14ac:dyDescent="0.25">
      <c r="A735" s="57" t="str">
        <f t="shared" si="12"/>
        <v>ОГЭ-Электрооборудование-Вспом. оборуд.-Насосы-УВП-Горизонтальный насос для агресивных жидкостей. J41WPU</v>
      </c>
      <c r="B735" s="63" t="s">
        <v>4162</v>
      </c>
      <c r="C735" s="62" t="s">
        <v>4161</v>
      </c>
      <c r="D735" s="67" t="s">
        <v>4189</v>
      </c>
      <c r="E735" s="75" t="s">
        <v>4433</v>
      </c>
      <c r="F735" s="52" t="s">
        <v>4432</v>
      </c>
      <c r="G735" s="52" t="s">
        <v>4431</v>
      </c>
    </row>
    <row r="736" spans="1:7" ht="30" x14ac:dyDescent="0.25">
      <c r="A736" s="57" t="str">
        <f t="shared" si="12"/>
        <v>ОГЭ-Электрооборудование-Вспом. оборуд.-Насосы-УВП-Горизонтальный насос для агресивных жидкостей. F01WPU</v>
      </c>
      <c r="B736" s="63" t="s">
        <v>4162</v>
      </c>
      <c r="C736" s="62" t="s">
        <v>4161</v>
      </c>
      <c r="D736" s="67" t="s">
        <v>4189</v>
      </c>
      <c r="E736" s="75" t="s">
        <v>4430</v>
      </c>
      <c r="F736" s="52" t="s">
        <v>4429</v>
      </c>
      <c r="G736" s="52" t="s">
        <v>4428</v>
      </c>
    </row>
    <row r="737" spans="1:7" ht="30" x14ac:dyDescent="0.25">
      <c r="A737" s="57" t="str">
        <f t="shared" si="12"/>
        <v>ОГЭ-Электрооборудование-Вспом. оборуд.-Насосы-УВП-Горизонтальный насос для агресивных жидкостей. G15WPU</v>
      </c>
      <c r="B737" s="63" t="s">
        <v>4162</v>
      </c>
      <c r="C737" s="62" t="s">
        <v>4161</v>
      </c>
      <c r="D737" s="67" t="s">
        <v>4189</v>
      </c>
      <c r="E737" s="75" t="s">
        <v>4427</v>
      </c>
      <c r="F737" s="52" t="s">
        <v>4426</v>
      </c>
      <c r="G737" s="52" t="s">
        <v>4425</v>
      </c>
    </row>
    <row r="738" spans="1:7" ht="30" x14ac:dyDescent="0.25">
      <c r="A738" s="57" t="str">
        <f t="shared" si="12"/>
        <v>ОГЭ-Электрооборудование-Вспом. оборуд.-Насосы-УВП-Горизонтальный насос для агресивных жидкостей. G86WPU</v>
      </c>
      <c r="B738" s="63" t="s">
        <v>4162</v>
      </c>
      <c r="C738" s="62" t="s">
        <v>4161</v>
      </c>
      <c r="D738" s="67" t="s">
        <v>4189</v>
      </c>
      <c r="E738" s="75" t="s">
        <v>4424</v>
      </c>
      <c r="F738" s="52" t="s">
        <v>4423</v>
      </c>
      <c r="G738" s="52" t="s">
        <v>4422</v>
      </c>
    </row>
    <row r="739" spans="1:7" ht="30" x14ac:dyDescent="0.25">
      <c r="A739" s="57" t="str">
        <f t="shared" si="12"/>
        <v>ОГЭ-Электрооборудование-Вспом. оборуд.-Насосы-УВП-Горизонтальный насос для агресивных жидкостей. G60WPU</v>
      </c>
      <c r="B739" s="63" t="s">
        <v>4162</v>
      </c>
      <c r="C739" s="62" t="s">
        <v>4161</v>
      </c>
      <c r="D739" s="67" t="s">
        <v>4189</v>
      </c>
      <c r="E739" s="75" t="s">
        <v>4421</v>
      </c>
      <c r="F739" s="52" t="s">
        <v>4356</v>
      </c>
      <c r="G739" s="52" t="s">
        <v>4420</v>
      </c>
    </row>
    <row r="740" spans="1:7" ht="30" x14ac:dyDescent="0.25">
      <c r="A740" s="57" t="str">
        <f t="shared" si="12"/>
        <v>ОГЭ-Электрооборудование-Вспом. оборуд.-Насосы-УВП-Горизонтальный насос для агресивных жидкостей. G55WPU</v>
      </c>
      <c r="B740" s="63" t="s">
        <v>4162</v>
      </c>
      <c r="C740" s="62" t="s">
        <v>4161</v>
      </c>
      <c r="D740" s="67" t="s">
        <v>4189</v>
      </c>
      <c r="E740" s="75" t="s">
        <v>4419</v>
      </c>
      <c r="F740" s="52" t="s">
        <v>4418</v>
      </c>
      <c r="G740" s="52" t="s">
        <v>4417</v>
      </c>
    </row>
    <row r="741" spans="1:7" ht="30" x14ac:dyDescent="0.25">
      <c r="A741" s="57" t="str">
        <f t="shared" si="12"/>
        <v>ОГЭ-Электрооборудование-Вспом. оборуд.-Насосы-УВП-Горизонтальный насос для агресивных жидкостей. H30WPU</v>
      </c>
      <c r="B741" s="63" t="s">
        <v>4162</v>
      </c>
      <c r="C741" s="62" t="s">
        <v>4161</v>
      </c>
      <c r="D741" s="67" t="s">
        <v>4189</v>
      </c>
      <c r="E741" s="75" t="s">
        <v>4416</v>
      </c>
      <c r="F741" s="52" t="s">
        <v>4415</v>
      </c>
      <c r="G741" s="52" t="s">
        <v>4414</v>
      </c>
    </row>
    <row r="742" spans="1:7" ht="30" x14ac:dyDescent="0.25">
      <c r="A742" s="57" t="str">
        <f t="shared" si="12"/>
        <v>ОГЭ-Электрооборудование-Вспом. оборуд.-Насосы-УВП-Горизонтальный насос для агресивных жидкостей. H31WPU</v>
      </c>
      <c r="B742" s="63" t="s">
        <v>4162</v>
      </c>
      <c r="C742" s="62" t="s">
        <v>4161</v>
      </c>
      <c r="D742" s="67" t="s">
        <v>4189</v>
      </c>
      <c r="E742" s="75" t="s">
        <v>4413</v>
      </c>
      <c r="F742" s="52" t="s">
        <v>4412</v>
      </c>
      <c r="G742" s="52" t="s">
        <v>4411</v>
      </c>
    </row>
    <row r="743" spans="1:7" ht="30" x14ac:dyDescent="0.25">
      <c r="A743" s="57" t="str">
        <f t="shared" si="12"/>
        <v>ОГЭ-Электрооборудование-Вспом. оборуд.-Насосы-УВП-Горизонтальный насос для агресивных жидкостей. H35WPU</v>
      </c>
      <c r="B743" s="63" t="s">
        <v>4162</v>
      </c>
      <c r="C743" s="62" t="s">
        <v>4161</v>
      </c>
      <c r="D743" s="67" t="s">
        <v>4189</v>
      </c>
      <c r="E743" s="75" t="s">
        <v>4410</v>
      </c>
      <c r="F743" s="52" t="s">
        <v>4409</v>
      </c>
      <c r="G743" s="52" t="s">
        <v>4408</v>
      </c>
    </row>
    <row r="744" spans="1:7" ht="30" x14ac:dyDescent="0.25">
      <c r="A744" s="57" t="str">
        <f t="shared" si="12"/>
        <v>ОГЭ-Электрооборудование-Вспом. оборуд.-Насосы-УВП-Горизонтальный насос для агресивных жидкостей. H36WPU</v>
      </c>
      <c r="B744" s="63" t="s">
        <v>4162</v>
      </c>
      <c r="C744" s="62" t="s">
        <v>4161</v>
      </c>
      <c r="D744" s="67" t="s">
        <v>4189</v>
      </c>
      <c r="E744" s="75" t="s">
        <v>4407</v>
      </c>
      <c r="F744" s="52" t="s">
        <v>4406</v>
      </c>
      <c r="G744" s="52" t="s">
        <v>4405</v>
      </c>
    </row>
    <row r="745" spans="1:7" ht="30" x14ac:dyDescent="0.25">
      <c r="A745" s="57" t="str">
        <f t="shared" si="12"/>
        <v>ОГЭ-Электрооборудование-Вспом. оборуд.-Насосы-УВП-Горизонтальный насос для агресивных жидкостей. H34WPU</v>
      </c>
      <c r="B745" s="63" t="s">
        <v>4162</v>
      </c>
      <c r="C745" s="62" t="s">
        <v>4161</v>
      </c>
      <c r="D745" s="67" t="s">
        <v>4189</v>
      </c>
      <c r="E745" s="75" t="s">
        <v>4404</v>
      </c>
      <c r="F745" s="52" t="s">
        <v>4403</v>
      </c>
      <c r="G745" s="52" t="s">
        <v>4402</v>
      </c>
    </row>
    <row r="746" spans="1:7" ht="30" x14ac:dyDescent="0.25">
      <c r="A746" s="57" t="str">
        <f t="shared" si="12"/>
        <v>ОГЭ-Электрооборудование-Вспом. оборуд.-Насосы-УВП-Вертикальный погружной насос для агресивных жидкостей. J52WPU</v>
      </c>
      <c r="B746" s="63" t="s">
        <v>4162</v>
      </c>
      <c r="C746" s="62" t="s">
        <v>4161</v>
      </c>
      <c r="D746" s="67" t="s">
        <v>4189</v>
      </c>
      <c r="E746" s="75" t="s">
        <v>4401</v>
      </c>
      <c r="F746" s="52" t="s">
        <v>4400</v>
      </c>
      <c r="G746" s="52" t="s">
        <v>4399</v>
      </c>
    </row>
    <row r="747" spans="1:7" ht="30" x14ac:dyDescent="0.25">
      <c r="A747" s="57" t="str">
        <f t="shared" si="12"/>
        <v>ОГЭ-Электрооборудование-Вспом. оборуд.-Насосы-УВП-Насос высокого давления типа "в линию", вертикальный. G51WPB1</v>
      </c>
      <c r="B747" s="63" t="s">
        <v>4162</v>
      </c>
      <c r="C747" s="62" t="s">
        <v>4161</v>
      </c>
      <c r="D747" s="67" t="s">
        <v>4189</v>
      </c>
      <c r="E747" s="75" t="s">
        <v>4398</v>
      </c>
      <c r="F747" s="52" t="s">
        <v>4397</v>
      </c>
      <c r="G747" s="52" t="s">
        <v>4396</v>
      </c>
    </row>
    <row r="748" spans="1:7" ht="30" x14ac:dyDescent="0.25">
      <c r="A748" s="57" t="str">
        <f t="shared" si="12"/>
        <v>ОГЭ-Электрооборудование-Вспом. оборуд.-Насосы-УВП-Насос высокого давления типа "в линию", вертикальный. G51WPB</v>
      </c>
      <c r="B748" s="63" t="s">
        <v>4162</v>
      </c>
      <c r="C748" s="62" t="s">
        <v>4161</v>
      </c>
      <c r="D748" s="67" t="s">
        <v>4189</v>
      </c>
      <c r="E748" s="75" t="s">
        <v>4395</v>
      </c>
      <c r="F748" s="52" t="s">
        <v>4394</v>
      </c>
      <c r="G748" s="52" t="s">
        <v>4393</v>
      </c>
    </row>
    <row r="749" spans="1:7" ht="30" x14ac:dyDescent="0.25">
      <c r="A749" s="57" t="str">
        <f t="shared" si="12"/>
        <v>ОГЭ-Электрооборудование-Вспом. оборуд.-Насосы-УВП-Насос высокого давления типа "в линию", вертикальный. G16WPU</v>
      </c>
      <c r="B749" s="63" t="s">
        <v>4162</v>
      </c>
      <c r="C749" s="62" t="s">
        <v>4161</v>
      </c>
      <c r="D749" s="67" t="s">
        <v>4189</v>
      </c>
      <c r="E749" s="75" t="s">
        <v>4392</v>
      </c>
      <c r="F749" s="52" t="s">
        <v>4391</v>
      </c>
      <c r="G749" s="52" t="s">
        <v>4390</v>
      </c>
    </row>
    <row r="750" spans="1:7" ht="30" x14ac:dyDescent="0.25">
      <c r="A750" s="57" t="str">
        <f t="shared" si="12"/>
        <v>ОГЭ-Электрооборудование-Вспом. оборуд.-Насосы-УВП-Насос высокого давления типа "в линию", вертикальный. G41WPU</v>
      </c>
      <c r="B750" s="63" t="s">
        <v>4162</v>
      </c>
      <c r="C750" s="62" t="s">
        <v>4161</v>
      </c>
      <c r="D750" s="67" t="s">
        <v>4189</v>
      </c>
      <c r="E750" s="75" t="s">
        <v>4389</v>
      </c>
      <c r="F750" s="52" t="s">
        <v>4388</v>
      </c>
      <c r="G750" s="52" t="s">
        <v>4387</v>
      </c>
    </row>
    <row r="751" spans="1:7" ht="30" x14ac:dyDescent="0.25">
      <c r="A751" s="57" t="str">
        <f t="shared" si="12"/>
        <v>ОГЭ-Электрооборудование-Вспом. оборуд.-Насосы-УВП-Насос высокого давления типа "в линию", вертикальный.  G08WPU</v>
      </c>
      <c r="B751" s="63" t="s">
        <v>4162</v>
      </c>
      <c r="C751" s="62" t="s">
        <v>4161</v>
      </c>
      <c r="D751" s="67" t="s">
        <v>4189</v>
      </c>
      <c r="E751" s="75" t="s">
        <v>4386</v>
      </c>
      <c r="F751" s="52" t="s">
        <v>4385</v>
      </c>
      <c r="G751" s="52" t="s">
        <v>4384</v>
      </c>
    </row>
    <row r="752" spans="1:7" ht="30" x14ac:dyDescent="0.25">
      <c r="A752" s="57" t="str">
        <f t="shared" si="12"/>
        <v>ОГЭ-Электрооборудование-Вспом. оборуд.-Насосы-УВП-Насос высокого давления типа "в линию", вертикальный. G53WPU</v>
      </c>
      <c r="B752" s="63" t="s">
        <v>4162</v>
      </c>
      <c r="C752" s="62" t="s">
        <v>4161</v>
      </c>
      <c r="D752" s="67" t="s">
        <v>4189</v>
      </c>
      <c r="E752" s="75" t="s">
        <v>4383</v>
      </c>
      <c r="F752" s="52" t="s">
        <v>4382</v>
      </c>
      <c r="G752" s="52" t="s">
        <v>4381</v>
      </c>
    </row>
    <row r="753" spans="1:7" ht="30" x14ac:dyDescent="0.25">
      <c r="A753" s="57" t="str">
        <f t="shared" si="12"/>
        <v>ОГЭ-Электрооборудование-Вспом. оборуд.-Насосы-УВП-Насос высокого давления типа "в линию", вертикальный. G40WPU</v>
      </c>
      <c r="B753" s="63" t="s">
        <v>4162</v>
      </c>
      <c r="C753" s="62" t="s">
        <v>4161</v>
      </c>
      <c r="D753" s="67" t="s">
        <v>4189</v>
      </c>
      <c r="E753" s="75" t="s">
        <v>4380</v>
      </c>
      <c r="F753" s="52" t="s">
        <v>4379</v>
      </c>
      <c r="G753" s="52" t="s">
        <v>4378</v>
      </c>
    </row>
    <row r="754" spans="1:7" ht="30" x14ac:dyDescent="0.25">
      <c r="A754" s="57" t="str">
        <f t="shared" si="12"/>
        <v>ОГЭ-Электрооборудование-Вспом. оборуд.-Насосы-УВП-Насос высокого давления типа "в линию", вертикальный. G44WPU</v>
      </c>
      <c r="B754" s="63" t="s">
        <v>4162</v>
      </c>
      <c r="C754" s="62" t="s">
        <v>4161</v>
      </c>
      <c r="D754" s="67" t="s">
        <v>4189</v>
      </c>
      <c r="E754" s="75" t="s">
        <v>4377</v>
      </c>
      <c r="F754" s="52" t="s">
        <v>4376</v>
      </c>
      <c r="G754" s="52" t="s">
        <v>4375</v>
      </c>
    </row>
    <row r="755" spans="1:7" ht="30" x14ac:dyDescent="0.25">
      <c r="A755" s="57" t="str">
        <f t="shared" si="12"/>
        <v>ОГЭ-Электрооборудование-Вспом. оборуд.-Насосы-УВП-Насос высокого давления типа "в линию", вертикальный. G45WPU</v>
      </c>
      <c r="B755" s="63" t="s">
        <v>4162</v>
      </c>
      <c r="C755" s="62" t="s">
        <v>4161</v>
      </c>
      <c r="D755" s="67" t="s">
        <v>4189</v>
      </c>
      <c r="E755" s="75" t="s">
        <v>4374</v>
      </c>
      <c r="F755" s="52" t="s">
        <v>4373</v>
      </c>
      <c r="G755" s="52" t="s">
        <v>4372</v>
      </c>
    </row>
    <row r="756" spans="1:7" ht="30" x14ac:dyDescent="0.25">
      <c r="A756" s="57" t="str">
        <f t="shared" si="12"/>
        <v>ОГЭ-Электрооборудование-Вспом. оборуд.-Насосы-УВП-Насос высокого давления типа "в линию", вертикальный. G61WPU</v>
      </c>
      <c r="B756" s="63" t="s">
        <v>4162</v>
      </c>
      <c r="C756" s="62" t="s">
        <v>4161</v>
      </c>
      <c r="D756" s="67" t="s">
        <v>4189</v>
      </c>
      <c r="E756" s="75" t="s">
        <v>4371</v>
      </c>
      <c r="F756" s="52" t="s">
        <v>4359</v>
      </c>
      <c r="G756" s="52" t="s">
        <v>4370</v>
      </c>
    </row>
    <row r="757" spans="1:7" ht="30" x14ac:dyDescent="0.25">
      <c r="A757" s="57" t="str">
        <f t="shared" si="12"/>
        <v>ОГЭ-Электрооборудование-Вспом. оборуд.-Насосы-УВП-Насос высокого давления типа "в линию", вертикальный. F10WPU</v>
      </c>
      <c r="B757" s="63" t="s">
        <v>4162</v>
      </c>
      <c r="C757" s="62" t="s">
        <v>4161</v>
      </c>
      <c r="D757" s="67" t="s">
        <v>4189</v>
      </c>
      <c r="E757" s="75" t="s">
        <v>4369</v>
      </c>
      <c r="F757" s="52" t="s">
        <v>4368</v>
      </c>
      <c r="G757" s="52" t="s">
        <v>4367</v>
      </c>
    </row>
    <row r="758" spans="1:7" ht="30" x14ac:dyDescent="0.25">
      <c r="A758" s="57" t="str">
        <f t="shared" si="12"/>
        <v>ОГЭ-Электрооборудование-Вспом. оборуд.-Насосы-УВП-Насос высокого давления типа "в линию", вертикальный. G66WPU</v>
      </c>
      <c r="B758" s="63" t="s">
        <v>4162</v>
      </c>
      <c r="C758" s="62" t="s">
        <v>4161</v>
      </c>
      <c r="D758" s="67" t="s">
        <v>4189</v>
      </c>
      <c r="E758" s="75" t="s">
        <v>4366</v>
      </c>
      <c r="F758" s="52" t="s">
        <v>4365</v>
      </c>
      <c r="G758" s="52" t="s">
        <v>4364</v>
      </c>
    </row>
    <row r="759" spans="1:7" ht="30" x14ac:dyDescent="0.25">
      <c r="A759" s="57" t="str">
        <f t="shared" si="12"/>
        <v>ОГЭ-Электрооборудование-Вспом. оборуд.-Насосы-УВП-Насос высокого давления типа "в линию", вертикальный. G56WPU</v>
      </c>
      <c r="B759" s="63" t="s">
        <v>4162</v>
      </c>
      <c r="C759" s="62" t="s">
        <v>4161</v>
      </c>
      <c r="D759" s="67" t="s">
        <v>4189</v>
      </c>
      <c r="E759" s="75" t="s">
        <v>4363</v>
      </c>
      <c r="F759" s="52" t="s">
        <v>4362</v>
      </c>
      <c r="G759" s="52" t="s">
        <v>4361</v>
      </c>
    </row>
    <row r="760" spans="1:7" ht="30" x14ac:dyDescent="0.25">
      <c r="A760" s="57" t="str">
        <f t="shared" si="12"/>
        <v>ОГЭ-Электрооборудование-Вспом. оборуд.-Насосы-УВП-Насос высокого давления, вертикальная установка двигателя. G61WPU</v>
      </c>
      <c r="B760" s="63" t="s">
        <v>4162</v>
      </c>
      <c r="C760" s="62" t="s">
        <v>4161</v>
      </c>
      <c r="D760" s="67" t="s">
        <v>4189</v>
      </c>
      <c r="E760" s="75" t="s">
        <v>4360</v>
      </c>
      <c r="F760" s="52" t="s">
        <v>4359</v>
      </c>
      <c r="G760" s="52" t="s">
        <v>4358</v>
      </c>
    </row>
    <row r="761" spans="1:7" ht="30" x14ac:dyDescent="0.25">
      <c r="A761" s="57" t="str">
        <f t="shared" si="12"/>
        <v>ОГЭ-Электрооборудование-Вспом. оборуд.-Насосы-УВП-Насос высокого давления горизонтальный. G60WPU</v>
      </c>
      <c r="B761" s="63" t="s">
        <v>4162</v>
      </c>
      <c r="C761" s="62" t="s">
        <v>4161</v>
      </c>
      <c r="D761" s="67" t="s">
        <v>4189</v>
      </c>
      <c r="E761" s="75" t="s">
        <v>4357</v>
      </c>
      <c r="F761" s="52" t="s">
        <v>4356</v>
      </c>
      <c r="G761" s="52" t="s">
        <v>4355</v>
      </c>
    </row>
    <row r="762" spans="1:7" ht="30" x14ac:dyDescent="0.25">
      <c r="A762" s="57" t="str">
        <f t="shared" si="12"/>
        <v xml:space="preserve">ОГЭ-Электрооборудование-Вспом. оборуд.-Насосы-УВП-Погружной канализационный насос одноступенчатый центробежный. </v>
      </c>
      <c r="B762" s="63" t="s">
        <v>4162</v>
      </c>
      <c r="C762" s="62" t="s">
        <v>4161</v>
      </c>
      <c r="D762" s="67" t="s">
        <v>4189</v>
      </c>
      <c r="E762" s="75" t="s">
        <v>4354</v>
      </c>
      <c r="G762" s="52" t="s">
        <v>4353</v>
      </c>
    </row>
    <row r="763" spans="1:7" x14ac:dyDescent="0.25">
      <c r="A763" s="57" t="str">
        <f t="shared" si="12"/>
        <v>ОГЭ-Электрооборудование-Вспом. оборуд.-Насосы-УВП-Воздуходувные насосы. G85WFB</v>
      </c>
      <c r="B763" s="63" t="s">
        <v>4162</v>
      </c>
      <c r="C763" s="62" t="s">
        <v>4161</v>
      </c>
      <c r="D763" s="67" t="s">
        <v>4189</v>
      </c>
      <c r="E763" s="75" t="s">
        <v>4352</v>
      </c>
      <c r="F763" s="52" t="s">
        <v>4351</v>
      </c>
      <c r="G763" s="52" t="s">
        <v>4350</v>
      </c>
    </row>
    <row r="764" spans="1:7" ht="60" x14ac:dyDescent="0.25">
      <c r="A764" s="57" t="str">
        <f t="shared" si="12"/>
        <v>ОГЭ-Электрооборудование-Вспом. оборуд.-Насосы-УВП-Установка дозирования бисульфита натрия, 
1. смеситель
2. насос дозирующий J14WPD</v>
      </c>
      <c r="B764" s="63" t="s">
        <v>4162</v>
      </c>
      <c r="C764" s="62" t="s">
        <v>4161</v>
      </c>
      <c r="D764" s="67" t="s">
        <v>4189</v>
      </c>
      <c r="E764" s="77" t="s">
        <v>4349</v>
      </c>
      <c r="F764" s="52" t="s">
        <v>4348</v>
      </c>
      <c r="G764" s="52" t="s">
        <v>4347</v>
      </c>
    </row>
    <row r="765" spans="1:7" ht="30" x14ac:dyDescent="0.25">
      <c r="A765" s="57" t="str">
        <f t="shared" si="12"/>
        <v>ОГЭ-Электрооборудование-Вспом. оборуд.-Насосы-УВП-Дозирующая станция полиэлектролита, насос. J23WPD</v>
      </c>
      <c r="B765" s="63" t="s">
        <v>4162</v>
      </c>
      <c r="C765" s="62" t="s">
        <v>4161</v>
      </c>
      <c r="D765" s="67" t="s">
        <v>4189</v>
      </c>
      <c r="E765" s="75" t="s">
        <v>4346</v>
      </c>
      <c r="F765" s="52" t="s">
        <v>4345</v>
      </c>
      <c r="G765" s="52" t="s">
        <v>4344</v>
      </c>
    </row>
    <row r="766" spans="1:7" ht="30" x14ac:dyDescent="0.25">
      <c r="A766" s="57" t="str">
        <f t="shared" si="12"/>
        <v>ОГЭ-Электрооборудование-Вспом. оборуд.-Насосы-УВП-Дозирующая станция полиэлектролита, насос. J20WPD</v>
      </c>
      <c r="B766" s="63" t="s">
        <v>4162</v>
      </c>
      <c r="C766" s="62" t="s">
        <v>4161</v>
      </c>
      <c r="D766" s="67" t="s">
        <v>4189</v>
      </c>
      <c r="E766" s="75" t="s">
        <v>4343</v>
      </c>
      <c r="F766" s="52" t="s">
        <v>4342</v>
      </c>
      <c r="G766" s="52" t="s">
        <v>4341</v>
      </c>
    </row>
    <row r="767" spans="1:7" ht="30" x14ac:dyDescent="0.25">
      <c r="A767" s="57" t="str">
        <f t="shared" si="12"/>
        <v>ОГЭ-Электрооборудование-Вспом. оборуд.-Насосы-УВП-Дозирующая станция полиэлектролита, насос. F75WPD</v>
      </c>
      <c r="B767" s="63" t="s">
        <v>4162</v>
      </c>
      <c r="C767" s="62" t="s">
        <v>4161</v>
      </c>
      <c r="D767" s="67" t="s">
        <v>4189</v>
      </c>
      <c r="E767" s="75" t="s">
        <v>4340</v>
      </c>
      <c r="F767" s="52" t="s">
        <v>4339</v>
      </c>
      <c r="G767" s="52" t="s">
        <v>4338</v>
      </c>
    </row>
    <row r="768" spans="1:7" ht="30" x14ac:dyDescent="0.25">
      <c r="A768" s="57" t="str">
        <f t="shared" si="12"/>
        <v>ОГЭ-Электрооборудование-Вспом. оборуд.-Насосы-УВП-Дозирующая станция перекиси водорода, насос. G30WPD</v>
      </c>
      <c r="B768" s="63" t="s">
        <v>4162</v>
      </c>
      <c r="C768" s="62" t="s">
        <v>4161</v>
      </c>
      <c r="D768" s="67" t="s">
        <v>4189</v>
      </c>
      <c r="E768" s="75" t="s">
        <v>4337</v>
      </c>
      <c r="F768" s="52" t="s">
        <v>4336</v>
      </c>
      <c r="G768" s="52" t="s">
        <v>4335</v>
      </c>
    </row>
    <row r="769" spans="1:7" ht="30" x14ac:dyDescent="0.25">
      <c r="A769" s="57" t="str">
        <f t="shared" si="12"/>
        <v>ОГЭ-Электрооборудование-Вспом. оборуд.-Насосы-УВП-Дозирующая станция H2SO4 98%,
насос дозирующий мембранный. G31WPD</v>
      </c>
      <c r="B769" s="63" t="s">
        <v>4162</v>
      </c>
      <c r="C769" s="62" t="s">
        <v>4161</v>
      </c>
      <c r="D769" s="67" t="s">
        <v>4189</v>
      </c>
      <c r="E769" s="77" t="s">
        <v>4334</v>
      </c>
      <c r="F769" s="52" t="s">
        <v>4333</v>
      </c>
      <c r="G769" s="52" t="s">
        <v>4332</v>
      </c>
    </row>
    <row r="770" spans="1:7" ht="30" x14ac:dyDescent="0.25">
      <c r="A770" s="57" t="str">
        <f t="shared" ref="A770:A833" si="13">CONCATENATE(B770,$H$1,C770,$H$1,D770,$H$1,E770)</f>
        <v>ОГЭ-Электрооборудование-Вспом. оборуд.-Насосы-УВП-Дозирующая станция H2SO4 98%, насос дозирующий. J12WPD</v>
      </c>
      <c r="B770" s="63" t="s">
        <v>4162</v>
      </c>
      <c r="C770" s="62" t="s">
        <v>4161</v>
      </c>
      <c r="D770" s="67" t="s">
        <v>4189</v>
      </c>
      <c r="E770" s="75" t="s">
        <v>4331</v>
      </c>
      <c r="F770" s="52" t="s">
        <v>4330</v>
      </c>
      <c r="G770" s="52" t="s">
        <v>4329</v>
      </c>
    </row>
    <row r="771" spans="1:7" ht="30" x14ac:dyDescent="0.25">
      <c r="A771" s="57" t="str">
        <f t="shared" si="13"/>
        <v>ОГЭ-Электрооборудование-Вспом. оборуд.-Насосы-УВП-Дозирующая станция H2SO4 98%, насос дозирующий. J28WPD</v>
      </c>
      <c r="B771" s="63" t="s">
        <v>4162</v>
      </c>
      <c r="C771" s="62" t="s">
        <v>4161</v>
      </c>
      <c r="D771" s="67" t="s">
        <v>4189</v>
      </c>
      <c r="E771" s="75" t="s">
        <v>4328</v>
      </c>
      <c r="F771" s="52" t="s">
        <v>4327</v>
      </c>
      <c r="G771" s="52" t="s">
        <v>4326</v>
      </c>
    </row>
    <row r="772" spans="1:7" ht="30" x14ac:dyDescent="0.25">
      <c r="A772" s="57" t="str">
        <f t="shared" si="13"/>
        <v>ОГЭ-Электрооборудование-Вспом. оборуд.-Насосы-УВП-Дозирующая станция H2SO4 98%, насос дозировочный. G34WPD</v>
      </c>
      <c r="B772" s="63" t="s">
        <v>4162</v>
      </c>
      <c r="C772" s="62" t="s">
        <v>4161</v>
      </c>
      <c r="D772" s="67" t="s">
        <v>4189</v>
      </c>
      <c r="E772" s="75" t="s">
        <v>4325</v>
      </c>
      <c r="F772" s="52" t="s">
        <v>4324</v>
      </c>
      <c r="G772" s="52" t="s">
        <v>4323</v>
      </c>
    </row>
    <row r="773" spans="1:7" ht="30" x14ac:dyDescent="0.25">
      <c r="A773" s="57" t="str">
        <f t="shared" si="13"/>
        <v>ОГЭ-Электрооборудование-Вспом. оборуд.-Насосы-УВП-Дозирующая станция H2SO4 98%, насос дозировочный. G51WPD</v>
      </c>
      <c r="B773" s="63" t="s">
        <v>4162</v>
      </c>
      <c r="C773" s="62" t="s">
        <v>4161</v>
      </c>
      <c r="D773" s="67" t="s">
        <v>4189</v>
      </c>
      <c r="E773" s="75" t="s">
        <v>4322</v>
      </c>
      <c r="F773" s="52" t="s">
        <v>4321</v>
      </c>
      <c r="G773" s="52" t="s">
        <v>4320</v>
      </c>
    </row>
    <row r="774" spans="1:7" ht="30" x14ac:dyDescent="0.25">
      <c r="A774" s="57" t="str">
        <f t="shared" si="13"/>
        <v>ОГЭ-Электрооборудование-Вспом. оборуд.-Насосы-УВП-Дозирующая станция H2SO4 98%, насос дозировочный. G61WPD</v>
      </c>
      <c r="B774" s="63" t="s">
        <v>4162</v>
      </c>
      <c r="C774" s="62" t="s">
        <v>4161</v>
      </c>
      <c r="D774" s="67" t="s">
        <v>4189</v>
      </c>
      <c r="E774" s="75" t="s">
        <v>4319</v>
      </c>
      <c r="F774" s="52" t="s">
        <v>4318</v>
      </c>
      <c r="G774" s="52" t="s">
        <v>4317</v>
      </c>
    </row>
    <row r="775" spans="1:7" ht="30" x14ac:dyDescent="0.25">
      <c r="A775" s="57" t="str">
        <f t="shared" si="13"/>
        <v>ОГЭ-Электрооборудование-Вспом. оборуд.-Насосы-УВП-Дозирующая станция H2SO4 98%, насос дозировочный. G60WPD</v>
      </c>
      <c r="B775" s="63" t="s">
        <v>4162</v>
      </c>
      <c r="C775" s="62" t="s">
        <v>4161</v>
      </c>
      <c r="D775" s="67" t="s">
        <v>4189</v>
      </c>
      <c r="E775" s="75" t="s">
        <v>4316</v>
      </c>
      <c r="F775" s="52" t="s">
        <v>4315</v>
      </c>
      <c r="G775" s="52" t="s">
        <v>4314</v>
      </c>
    </row>
    <row r="776" spans="1:7" ht="30" x14ac:dyDescent="0.25">
      <c r="A776" s="57" t="str">
        <f t="shared" si="13"/>
        <v>ОГЭ-Электрооборудование-Вспом. оборуд.-Насосы-УВП-Дозирующая станция H2SO4 98%, насос дозировочный. G29WPD</v>
      </c>
      <c r="B776" s="63" t="s">
        <v>4162</v>
      </c>
      <c r="C776" s="62" t="s">
        <v>4161</v>
      </c>
      <c r="D776" s="67" t="s">
        <v>4189</v>
      </c>
      <c r="E776" s="75" t="s">
        <v>4313</v>
      </c>
      <c r="F776" s="52" t="s">
        <v>4312</v>
      </c>
      <c r="G776" s="52" t="s">
        <v>4311</v>
      </c>
    </row>
    <row r="777" spans="1:7" ht="30" x14ac:dyDescent="0.25">
      <c r="A777" s="57" t="str">
        <f t="shared" si="13"/>
        <v>ОГЭ-Электрооборудование-Вспом. оборуд.-Насосы-УВП-Дозирующая станция реагента, насос дозировочный. G57WPD</v>
      </c>
      <c r="B777" s="63" t="s">
        <v>4162</v>
      </c>
      <c r="C777" s="62" t="s">
        <v>4161</v>
      </c>
      <c r="D777" s="67" t="s">
        <v>4189</v>
      </c>
      <c r="E777" s="75" t="s">
        <v>4310</v>
      </c>
      <c r="F777" s="52" t="s">
        <v>4309</v>
      </c>
      <c r="G777" s="52" t="s">
        <v>4308</v>
      </c>
    </row>
    <row r="778" spans="1:7" ht="30" x14ac:dyDescent="0.25">
      <c r="A778" s="57" t="str">
        <f t="shared" si="13"/>
        <v>ОГЭ-Электрооборудование-Вспом. оборуд.-Насосы-УВП-Дозирующая станция реагента, насос дозировочный. G58WPD</v>
      </c>
      <c r="B778" s="63" t="s">
        <v>4162</v>
      </c>
      <c r="C778" s="62" t="s">
        <v>4161</v>
      </c>
      <c r="D778" s="67" t="s">
        <v>4189</v>
      </c>
      <c r="E778" s="75" t="s">
        <v>4307</v>
      </c>
      <c r="F778" s="52" t="s">
        <v>4306</v>
      </c>
      <c r="G778" s="52" t="s">
        <v>4305</v>
      </c>
    </row>
    <row r="779" spans="1:7" ht="30" x14ac:dyDescent="0.25">
      <c r="A779" s="57" t="str">
        <f t="shared" si="13"/>
        <v>ОГЭ-Электрооборудование-Вспом. оборуд.-Насосы-УВП-Дозирующая станция реагента, насос дозировочный. G59WPD</v>
      </c>
      <c r="B779" s="63" t="s">
        <v>4162</v>
      </c>
      <c r="C779" s="62" t="s">
        <v>4161</v>
      </c>
      <c r="D779" s="67" t="s">
        <v>4189</v>
      </c>
      <c r="E779" s="75" t="s">
        <v>4304</v>
      </c>
      <c r="F779" s="52" t="s">
        <v>4303</v>
      </c>
      <c r="G779" s="52" t="s">
        <v>4302</v>
      </c>
    </row>
    <row r="780" spans="1:7" ht="30" x14ac:dyDescent="0.25">
      <c r="A780" s="57" t="str">
        <f t="shared" si="13"/>
        <v>ОГЭ-Электрооборудование-Вспом. оборуд.-Насосы-УВП-Дозирующая станция реагента, насос дозировочный. G56WPD</v>
      </c>
      <c r="B780" s="63" t="s">
        <v>4162</v>
      </c>
      <c r="C780" s="62" t="s">
        <v>4161</v>
      </c>
      <c r="D780" s="67" t="s">
        <v>4189</v>
      </c>
      <c r="E780" s="75" t="s">
        <v>4301</v>
      </c>
      <c r="F780" s="52" t="s">
        <v>4300</v>
      </c>
      <c r="G780" s="52" t="s">
        <v>4299</v>
      </c>
    </row>
    <row r="781" spans="1:7" ht="30" x14ac:dyDescent="0.25">
      <c r="A781" s="57" t="str">
        <f t="shared" si="13"/>
        <v>ОГЭ-Электрооборудование-Вспом. оборуд.-Насосы-УВП-Дозирующая станция антискаланта, насос дозировочный. G76WPD</v>
      </c>
      <c r="B781" s="63" t="s">
        <v>4162</v>
      </c>
      <c r="C781" s="62" t="s">
        <v>4161</v>
      </c>
      <c r="D781" s="67" t="s">
        <v>4189</v>
      </c>
      <c r="E781" s="75" t="s">
        <v>4298</v>
      </c>
      <c r="F781" s="52" t="s">
        <v>4297</v>
      </c>
      <c r="G781" s="52" t="s">
        <v>4296</v>
      </c>
    </row>
    <row r="782" spans="1:7" ht="30" x14ac:dyDescent="0.25">
      <c r="A782" s="57" t="str">
        <f t="shared" si="13"/>
        <v>ОГЭ-Электрооборудование-Вспом. оборуд.-Насосы-УВП-Дозирующая станция NaOH-50%, насос дозировочный. G35WPD</v>
      </c>
      <c r="B782" s="63" t="s">
        <v>4162</v>
      </c>
      <c r="C782" s="62" t="s">
        <v>4161</v>
      </c>
      <c r="D782" s="67" t="s">
        <v>4189</v>
      </c>
      <c r="E782" s="75" t="s">
        <v>4295</v>
      </c>
      <c r="F782" s="52" t="s">
        <v>4294</v>
      </c>
      <c r="G782" s="52" t="s">
        <v>4293</v>
      </c>
    </row>
    <row r="783" spans="1:7" ht="30" x14ac:dyDescent="0.25">
      <c r="A783" s="57" t="str">
        <f t="shared" si="13"/>
        <v>ОГЭ-Электрооборудование-Вспом. оборуд.-Насосы-УВП-Дозирующая станция NaOH-50%, насос дозировочный. G37WPD</v>
      </c>
      <c r="B783" s="63" t="s">
        <v>4162</v>
      </c>
      <c r="C783" s="62" t="s">
        <v>4161</v>
      </c>
      <c r="D783" s="67" t="s">
        <v>4189</v>
      </c>
      <c r="E783" s="75" t="s">
        <v>4292</v>
      </c>
      <c r="F783" s="52" t="s">
        <v>4291</v>
      </c>
      <c r="G783" s="52" t="s">
        <v>4290</v>
      </c>
    </row>
    <row r="784" spans="1:7" ht="30" x14ac:dyDescent="0.25">
      <c r="A784" s="57" t="str">
        <f t="shared" si="13"/>
        <v>ОГЭ-Электрооборудование-Вспом. оборуд.-Насосы-УВП-Дозирующая станция NaOH-50%, насос дозировочный. G28WPD</v>
      </c>
      <c r="B784" s="63" t="s">
        <v>4162</v>
      </c>
      <c r="C784" s="62" t="s">
        <v>4161</v>
      </c>
      <c r="D784" s="67" t="s">
        <v>4189</v>
      </c>
      <c r="E784" s="75" t="s">
        <v>4289</v>
      </c>
      <c r="F784" s="52" t="s">
        <v>4288</v>
      </c>
      <c r="G784" s="52" t="s">
        <v>4287</v>
      </c>
    </row>
    <row r="785" spans="1:7" ht="30" x14ac:dyDescent="0.25">
      <c r="A785" s="57" t="str">
        <f t="shared" si="13"/>
        <v>ОГЭ-Электрооборудование-Вспом. оборуд.-Насосы-УВП-Дозирующая станция FeCl3, насос дозировочный. G36WPD</v>
      </c>
      <c r="B785" s="63" t="s">
        <v>4162</v>
      </c>
      <c r="C785" s="62" t="s">
        <v>4161</v>
      </c>
      <c r="D785" s="67" t="s">
        <v>4189</v>
      </c>
      <c r="E785" s="75" t="s">
        <v>4286</v>
      </c>
      <c r="F785" s="52" t="s">
        <v>4285</v>
      </c>
      <c r="G785" s="52" t="s">
        <v>4284</v>
      </c>
    </row>
    <row r="786" spans="1:7" ht="30" x14ac:dyDescent="0.25">
      <c r="A786" s="57" t="str">
        <f t="shared" si="13"/>
        <v>ОГЭ-Электрооборудование-Вспом. оборуд.-Насосы-УВП-Дозирующая станция гипохлорид
натрия 10%, насос дозировочный. G39WPD</v>
      </c>
      <c r="B786" s="63" t="s">
        <v>4162</v>
      </c>
      <c r="C786" s="62" t="s">
        <v>4161</v>
      </c>
      <c r="D786" s="67" t="s">
        <v>4189</v>
      </c>
      <c r="E786" s="77" t="s">
        <v>4283</v>
      </c>
      <c r="F786" s="52" t="s">
        <v>4282</v>
      </c>
      <c r="G786" s="52" t="s">
        <v>4281</v>
      </c>
    </row>
    <row r="787" spans="1:7" ht="30" x14ac:dyDescent="0.25">
      <c r="A787" s="57" t="str">
        <f t="shared" si="13"/>
        <v>ОГЭ-Электрооборудование-Вспом. оборуд.-Насосы-УВП-Дозирующая станция гипохлорид
натрия 10%, насос дозировочный. G40WPD</v>
      </c>
      <c r="B787" s="63" t="s">
        <v>4162</v>
      </c>
      <c r="C787" s="62" t="s">
        <v>4161</v>
      </c>
      <c r="D787" s="67" t="s">
        <v>4189</v>
      </c>
      <c r="E787" s="77" t="s">
        <v>4280</v>
      </c>
      <c r="F787" s="52" t="s">
        <v>4279</v>
      </c>
      <c r="G787" s="52" t="s">
        <v>4278</v>
      </c>
    </row>
    <row r="788" spans="1:7" ht="30" x14ac:dyDescent="0.25">
      <c r="A788" s="57" t="str">
        <f t="shared" si="13"/>
        <v>ОГЭ-Электрооборудование-Вспом. оборуд.-Насосы-УВП-Дозирующая станция антискаланта, насос дозировочный. G67WPD</v>
      </c>
      <c r="B788" s="63" t="s">
        <v>4162</v>
      </c>
      <c r="C788" s="62" t="s">
        <v>4161</v>
      </c>
      <c r="D788" s="67" t="s">
        <v>4189</v>
      </c>
      <c r="E788" s="75" t="s">
        <v>4277</v>
      </c>
      <c r="F788" s="52" t="s">
        <v>4276</v>
      </c>
      <c r="G788" s="52" t="s">
        <v>4275</v>
      </c>
    </row>
    <row r="789" spans="1:7" ht="30" x14ac:dyDescent="0.25">
      <c r="A789" s="57" t="str">
        <f t="shared" si="13"/>
        <v>ОГЭ-Электрооборудование-Вспом. оборуд.-Насосы-УВП-Дозирующая станция антискаланта, насос дозировочный. G68WPD</v>
      </c>
      <c r="B789" s="63" t="s">
        <v>4162</v>
      </c>
      <c r="C789" s="62" t="s">
        <v>4161</v>
      </c>
      <c r="D789" s="67" t="s">
        <v>4189</v>
      </c>
      <c r="E789" s="75" t="s">
        <v>4274</v>
      </c>
      <c r="F789" s="52" t="s">
        <v>4273</v>
      </c>
      <c r="G789" s="52" t="s">
        <v>4272</v>
      </c>
    </row>
    <row r="790" spans="1:7" ht="30" x14ac:dyDescent="0.25">
      <c r="A790" s="57" t="str">
        <f t="shared" si="13"/>
        <v>ОГЭ-Электрооборудование-Вспом. оборуд.-Насосы-УВП-Дозирующая станция антискаланта, насос дозировочный. G69WPD</v>
      </c>
      <c r="B790" s="63" t="s">
        <v>4162</v>
      </c>
      <c r="C790" s="62" t="s">
        <v>4161</v>
      </c>
      <c r="D790" s="67" t="s">
        <v>4189</v>
      </c>
      <c r="E790" s="75" t="s">
        <v>4271</v>
      </c>
      <c r="F790" s="52" t="s">
        <v>4270</v>
      </c>
      <c r="G790" s="52" t="s">
        <v>4269</v>
      </c>
    </row>
    <row r="791" spans="1:7" ht="30" x14ac:dyDescent="0.25">
      <c r="A791" s="57" t="str">
        <f t="shared" si="13"/>
        <v>ОГЭ-Электрооборудование-Вспом. оборуд.-Насосы-УВП-система дозирования сульфата железа, насос. J77WPD</v>
      </c>
      <c r="B791" s="63" t="s">
        <v>4162</v>
      </c>
      <c r="C791" s="62" t="s">
        <v>4161</v>
      </c>
      <c r="D791" s="67" t="s">
        <v>4189</v>
      </c>
      <c r="E791" s="75" t="s">
        <v>4268</v>
      </c>
      <c r="F791" s="52" t="s">
        <v>4267</v>
      </c>
      <c r="G791" s="52" t="s">
        <v>4266</v>
      </c>
    </row>
    <row r="792" spans="1:7" ht="30" x14ac:dyDescent="0.25">
      <c r="A792" s="57" t="str">
        <f t="shared" si="13"/>
        <v>ОГЭ-Электрооборудование-Вспом. оборуд.-Насосы-УВП-система дозирования деэмульгатора, насос. J11WPD</v>
      </c>
      <c r="B792" s="63" t="s">
        <v>4162</v>
      </c>
      <c r="C792" s="62" t="s">
        <v>4161</v>
      </c>
      <c r="D792" s="67" t="s">
        <v>4189</v>
      </c>
      <c r="E792" s="75" t="s">
        <v>4265</v>
      </c>
      <c r="F792" s="52" t="s">
        <v>4264</v>
      </c>
      <c r="G792" s="52" t="s">
        <v>4263</v>
      </c>
    </row>
    <row r="793" spans="1:7" ht="30" x14ac:dyDescent="0.25">
      <c r="A793" s="57" t="str">
        <f t="shared" si="13"/>
        <v>ОГЭ-Электрооборудование-Вспом. оборуд.-Насосы-УВП-Cистема дозирования извести:
шнековый конвеер G81WTS</v>
      </c>
      <c r="B793" s="63" t="s">
        <v>4162</v>
      </c>
      <c r="C793" s="62" t="s">
        <v>4161</v>
      </c>
      <c r="D793" s="67" t="s">
        <v>4189</v>
      </c>
      <c r="E793" s="77" t="s">
        <v>4262</v>
      </c>
      <c r="F793" s="52" t="s">
        <v>4261</v>
      </c>
      <c r="G793" s="52" t="s">
        <v>4260</v>
      </c>
    </row>
    <row r="794" spans="1:7" ht="45" x14ac:dyDescent="0.25">
      <c r="A794" s="57" t="str">
        <f t="shared" si="13"/>
        <v>ОГЭ-Электрооборудование-Вспом. оборуд.-Насосы-УВП-Подготовительный бак диаметр 1000мм.
с мешалкой. J14WTK</v>
      </c>
      <c r="B794" s="63" t="s">
        <v>4162</v>
      </c>
      <c r="C794" s="62" t="s">
        <v>4161</v>
      </c>
      <c r="D794" s="67" t="s">
        <v>4189</v>
      </c>
      <c r="E794" s="77" t="s">
        <v>4259</v>
      </c>
      <c r="F794" s="52" t="s">
        <v>4258</v>
      </c>
      <c r="G794" s="52" t="s">
        <v>4257</v>
      </c>
    </row>
    <row r="795" spans="1:7" x14ac:dyDescent="0.25">
      <c r="A795" s="57" t="str">
        <f t="shared" si="13"/>
        <v xml:space="preserve">ОГЭ-Электрооборудование-Вспом. оборуд.-Насосы-УВП-Перекачиваюшие насосы. J14WPU </v>
      </c>
      <c r="B795" s="63" t="s">
        <v>4162</v>
      </c>
      <c r="C795" s="62" t="s">
        <v>4161</v>
      </c>
      <c r="D795" s="67" t="s">
        <v>4189</v>
      </c>
      <c r="E795" s="75" t="s">
        <v>4256</v>
      </c>
      <c r="F795" s="52" t="s">
        <v>4255</v>
      </c>
      <c r="G795" s="52" t="s">
        <v>4254</v>
      </c>
    </row>
    <row r="796" spans="1:7" ht="30" x14ac:dyDescent="0.25">
      <c r="A796" s="57" t="str">
        <f t="shared" si="13"/>
        <v xml:space="preserve">ОГЭ-Электрооборудование-Вспом. оборуд.-Насосы-УВП-Дозировочный бак диаметр 1000 мм.
с мешалкой G77WTK  </v>
      </c>
      <c r="B796" s="63" t="s">
        <v>4162</v>
      </c>
      <c r="C796" s="62" t="s">
        <v>4161</v>
      </c>
      <c r="D796" s="67" t="s">
        <v>4189</v>
      </c>
      <c r="E796" s="77" t="s">
        <v>4253</v>
      </c>
      <c r="F796" s="52" t="s">
        <v>4252</v>
      </c>
      <c r="G796" s="52" t="s">
        <v>4251</v>
      </c>
    </row>
    <row r="797" spans="1:7" x14ac:dyDescent="0.25">
      <c r="A797" s="57" t="str">
        <f t="shared" si="13"/>
        <v xml:space="preserve">ОГЭ-Электрооборудование-Вспом. оборуд.-Насосы-УВП-Дозировочные насосы. G77WPD </v>
      </c>
      <c r="B797" s="63" t="s">
        <v>4162</v>
      </c>
      <c r="C797" s="62" t="s">
        <v>4161</v>
      </c>
      <c r="D797" s="67" t="s">
        <v>4189</v>
      </c>
      <c r="E797" s="75" t="s">
        <v>4250</v>
      </c>
      <c r="F797" s="52" t="s">
        <v>4249</v>
      </c>
      <c r="G797" s="52" t="s">
        <v>4248</v>
      </c>
    </row>
    <row r="798" spans="1:7" ht="30" x14ac:dyDescent="0.25">
      <c r="A798" s="57" t="str">
        <f t="shared" si="13"/>
        <v>ОГЭ-Электрооборудование-Вспом. оборуд.-Насосы-УВП-Мотор гидровлической системы. J23WPF</v>
      </c>
      <c r="B798" s="63" t="s">
        <v>4162</v>
      </c>
      <c r="C798" s="62" t="s">
        <v>4161</v>
      </c>
      <c r="D798" s="67" t="s">
        <v>4189</v>
      </c>
      <c r="E798" s="75" t="s">
        <v>4247</v>
      </c>
      <c r="F798" s="52" t="s">
        <v>4246</v>
      </c>
      <c r="G798" s="52" t="s">
        <v>4245</v>
      </c>
    </row>
    <row r="799" spans="1:7" x14ac:dyDescent="0.25">
      <c r="A799" s="57" t="str">
        <f t="shared" si="13"/>
        <v xml:space="preserve">ОГЭ-Электрооборудование-Вспом. оборуд.-Насосы-УВП-Мотор быстрой системы. </v>
      </c>
      <c r="B799" s="63" t="s">
        <v>4162</v>
      </c>
      <c r="C799" s="62" t="s">
        <v>4161</v>
      </c>
      <c r="D799" s="67" t="s">
        <v>4189</v>
      </c>
      <c r="E799" s="75" t="s">
        <v>4244</v>
      </c>
      <c r="G799" s="52" t="s">
        <v>4243</v>
      </c>
    </row>
    <row r="800" spans="1:7" x14ac:dyDescent="0.25">
      <c r="A800" s="57" t="str">
        <f t="shared" si="13"/>
        <v xml:space="preserve">ОГЭ-Электрооборудование-Вспом. оборуд.-Насосы-УВП-Машина промывки GHP 5-55. </v>
      </c>
      <c r="B800" s="63" t="s">
        <v>4162</v>
      </c>
      <c r="C800" s="62" t="s">
        <v>4161</v>
      </c>
      <c r="D800" s="67" t="s">
        <v>4189</v>
      </c>
      <c r="E800" s="75" t="s">
        <v>4242</v>
      </c>
      <c r="G800" s="52" t="s">
        <v>4241</v>
      </c>
    </row>
    <row r="801" spans="1:7" ht="30" x14ac:dyDescent="0.25">
      <c r="A801" s="57" t="str">
        <f t="shared" si="13"/>
        <v>ОГЭ-Электрооборудование-Вспом. оборуд.-Насосы-УВП-Миксер осветлителя.
Диаметр лопастей 900 мм J20WMX</v>
      </c>
      <c r="B801" s="63" t="s">
        <v>4162</v>
      </c>
      <c r="C801" s="62" t="s">
        <v>4161</v>
      </c>
      <c r="D801" s="67" t="s">
        <v>4189</v>
      </c>
      <c r="E801" s="77" t="s">
        <v>4240</v>
      </c>
      <c r="F801" s="52" t="s">
        <v>4239</v>
      </c>
      <c r="G801" s="52" t="s">
        <v>4238</v>
      </c>
    </row>
    <row r="802" spans="1:7" ht="30" x14ac:dyDescent="0.25">
      <c r="A802" s="57" t="str">
        <f t="shared" si="13"/>
        <v>ОГЭ-Электрооборудование-Вспом. оборуд.-Насосы-УВП-Миксер осветлителя.
Диаметр лопастей 900 мм J20WTR</v>
      </c>
      <c r="B802" s="63" t="s">
        <v>4162</v>
      </c>
      <c r="C802" s="62" t="s">
        <v>4161</v>
      </c>
      <c r="D802" s="67" t="s">
        <v>4189</v>
      </c>
      <c r="E802" s="77" t="s">
        <v>4237</v>
      </c>
      <c r="F802" s="52" t="s">
        <v>4236</v>
      </c>
      <c r="G802" s="52" t="s">
        <v>4235</v>
      </c>
    </row>
    <row r="803" spans="1:7" ht="30" x14ac:dyDescent="0.25">
      <c r="A803" s="57" t="str">
        <f t="shared" si="13"/>
        <v>ОГЭ-Электрооборудование-Вспом. оборуд.-Насосы-УВП-Миксер осветлителя.
Диаметр крыльчатки 450 мм. F75WMX</v>
      </c>
      <c r="B803" s="63" t="s">
        <v>4162</v>
      </c>
      <c r="C803" s="62" t="s">
        <v>4161</v>
      </c>
      <c r="D803" s="67" t="s">
        <v>4189</v>
      </c>
      <c r="E803" s="77" t="s">
        <v>4234</v>
      </c>
      <c r="F803" s="52" t="s">
        <v>4233</v>
      </c>
      <c r="G803" s="52" t="s">
        <v>4232</v>
      </c>
    </row>
    <row r="804" spans="1:7" ht="30" x14ac:dyDescent="0.25">
      <c r="A804" s="57" t="str">
        <f t="shared" si="13"/>
        <v>ОГЭ-Электрооборудование-Вспом. оборуд.-Насосы-УВП-Мешалка.  Диаметр импеллера 1650 мм. J02WMX</v>
      </c>
      <c r="B804" s="63" t="s">
        <v>4162</v>
      </c>
      <c r="C804" s="62" t="s">
        <v>4161</v>
      </c>
      <c r="D804" s="67" t="s">
        <v>4189</v>
      </c>
      <c r="E804" s="75" t="s">
        <v>4231</v>
      </c>
      <c r="F804" s="52" t="s">
        <v>4230</v>
      </c>
      <c r="G804" s="52" t="s">
        <v>4229</v>
      </c>
    </row>
    <row r="805" spans="1:7" ht="30" x14ac:dyDescent="0.25">
      <c r="A805" s="57" t="str">
        <f t="shared" si="13"/>
        <v>ОГЭ-Электрооборудование-Вспом. оборуд.-Насосы-УВП-Мешалка.  Диаметр импеллера 1100 мм. J03WMX</v>
      </c>
      <c r="B805" s="63" t="s">
        <v>4162</v>
      </c>
      <c r="C805" s="62" t="s">
        <v>4161</v>
      </c>
      <c r="D805" s="67" t="s">
        <v>4189</v>
      </c>
      <c r="E805" s="75" t="s">
        <v>4228</v>
      </c>
      <c r="F805" s="52" t="s">
        <v>4227</v>
      </c>
      <c r="G805" s="52" t="s">
        <v>4226</v>
      </c>
    </row>
    <row r="806" spans="1:7" ht="30" x14ac:dyDescent="0.25">
      <c r="A806" s="57" t="str">
        <f t="shared" si="13"/>
        <v>ОГЭ-Электрооборудование-Вспом. оборуд.-Насосы-УВП-Мешалка.  Диаметр импеллера 800 мм, длина вала 4000 мм. J11WMX</v>
      </c>
      <c r="B806" s="63" t="s">
        <v>4162</v>
      </c>
      <c r="C806" s="62" t="s">
        <v>4161</v>
      </c>
      <c r="D806" s="67" t="s">
        <v>4189</v>
      </c>
      <c r="E806" s="75" t="s">
        <v>4225</v>
      </c>
      <c r="F806" s="52" t="s">
        <v>4224</v>
      </c>
      <c r="G806" s="52" t="s">
        <v>4223</v>
      </c>
    </row>
    <row r="807" spans="1:7" ht="30" x14ac:dyDescent="0.25">
      <c r="A807" s="57" t="str">
        <f t="shared" si="13"/>
        <v>ОГЭ-Электрооборудование-Вспом. оборуд.-Насосы-УВП-Мешалка.  Диаметр импеллера 1100 мм. J01WMX</v>
      </c>
      <c r="B807" s="63" t="s">
        <v>4162</v>
      </c>
      <c r="C807" s="62" t="s">
        <v>4161</v>
      </c>
      <c r="D807" s="67" t="s">
        <v>4189</v>
      </c>
      <c r="E807" s="75" t="s">
        <v>4222</v>
      </c>
      <c r="F807" s="52" t="s">
        <v>4221</v>
      </c>
      <c r="G807" s="52" t="s">
        <v>4220</v>
      </c>
    </row>
    <row r="808" spans="1:7" ht="30" x14ac:dyDescent="0.25">
      <c r="A808" s="57" t="str">
        <f t="shared" si="13"/>
        <v>ОГЭ-Электрооборудование-Вспом. оборуд.-Насосы-УВП-Мешалка.  Диаметр импеллера 400 мм. J12WMX01</v>
      </c>
      <c r="B808" s="63" t="s">
        <v>4162</v>
      </c>
      <c r="C808" s="62" t="s">
        <v>4161</v>
      </c>
      <c r="D808" s="67" t="s">
        <v>4189</v>
      </c>
      <c r="E808" s="75" t="s">
        <v>4219</v>
      </c>
      <c r="F808" s="52" t="s">
        <v>4218</v>
      </c>
      <c r="G808" s="52" t="s">
        <v>4217</v>
      </c>
    </row>
    <row r="809" spans="1:7" ht="30" x14ac:dyDescent="0.25">
      <c r="A809" s="57" t="str">
        <f t="shared" si="13"/>
        <v>ОГЭ-Электрооборудование-Вспом. оборуд.-Насосы-УВП-Мешалка.  Диаметр импеллера 1100 мм. J12WMX02</v>
      </c>
      <c r="B809" s="63" t="s">
        <v>4162</v>
      </c>
      <c r="C809" s="62" t="s">
        <v>4161</v>
      </c>
      <c r="D809" s="67" t="s">
        <v>4189</v>
      </c>
      <c r="E809" s="75" t="s">
        <v>4216</v>
      </c>
      <c r="F809" s="52" t="s">
        <v>4215</v>
      </c>
      <c r="G809" s="52" t="s">
        <v>4214</v>
      </c>
    </row>
    <row r="810" spans="1:7" ht="30" x14ac:dyDescent="0.25">
      <c r="A810" s="57" t="str">
        <f t="shared" si="13"/>
        <v>ОГЭ-Электрооборудование-Вспом. оборуд.-Насосы-УВП-Мешалка.  Диаметр импеллера 1100 мм. J13WMX</v>
      </c>
      <c r="B810" s="63" t="s">
        <v>4162</v>
      </c>
      <c r="C810" s="62" t="s">
        <v>4161</v>
      </c>
      <c r="D810" s="67" t="s">
        <v>4189</v>
      </c>
      <c r="E810" s="75" t="s">
        <v>4213</v>
      </c>
      <c r="F810" s="52" t="s">
        <v>4212</v>
      </c>
      <c r="G810" s="52" t="s">
        <v>4211</v>
      </c>
    </row>
    <row r="811" spans="1:7" ht="30" x14ac:dyDescent="0.25">
      <c r="A811" s="57" t="str">
        <f t="shared" si="13"/>
        <v>ОГЭ-Электрооборудование-Вспом. оборуд.-Насосы-УВП-Мешалка.  Диаметр импеллера 1100 мм. J28WMX</v>
      </c>
      <c r="B811" s="63" t="s">
        <v>4162</v>
      </c>
      <c r="C811" s="62" t="s">
        <v>4161</v>
      </c>
      <c r="D811" s="67" t="s">
        <v>4189</v>
      </c>
      <c r="E811" s="75" t="s">
        <v>4210</v>
      </c>
      <c r="F811" s="52" t="s">
        <v>4209</v>
      </c>
      <c r="G811" s="52" t="s">
        <v>4208</v>
      </c>
    </row>
    <row r="812" spans="1:7" ht="30" x14ac:dyDescent="0.25">
      <c r="A812" s="57" t="str">
        <f t="shared" si="13"/>
        <v>ОГЭ-Электрооборудование-Вспом. оборуд.-Насосы-УВП-Мешалка.  Диаметр импеллера 1100 мм. F42WMX</v>
      </c>
      <c r="B812" s="63" t="s">
        <v>4162</v>
      </c>
      <c r="C812" s="62" t="s">
        <v>4161</v>
      </c>
      <c r="D812" s="67" t="s">
        <v>4189</v>
      </c>
      <c r="E812" s="75" t="s">
        <v>4207</v>
      </c>
      <c r="F812" s="52" t="s">
        <v>4206</v>
      </c>
      <c r="G812" s="52" t="s">
        <v>4205</v>
      </c>
    </row>
    <row r="813" spans="1:7" ht="30" x14ac:dyDescent="0.25">
      <c r="A813" s="57" t="str">
        <f t="shared" si="13"/>
        <v>ОГЭ-Электрооборудование-Вспом. оборуд.-Насосы-УВП-Мешалка.  Диаметр импеллера 400 мм. G28WMX</v>
      </c>
      <c r="B813" s="63" t="s">
        <v>4162</v>
      </c>
      <c r="C813" s="62" t="s">
        <v>4161</v>
      </c>
      <c r="D813" s="67" t="s">
        <v>4189</v>
      </c>
      <c r="E813" s="75" t="s">
        <v>4204</v>
      </c>
      <c r="F813" s="52" t="s">
        <v>4203</v>
      </c>
      <c r="G813" s="52" t="s">
        <v>4202</v>
      </c>
    </row>
    <row r="814" spans="1:7" ht="30" x14ac:dyDescent="0.25">
      <c r="A814" s="57" t="str">
        <f t="shared" si="13"/>
        <v>ОГЭ-Электрооборудование-Вспом. оборуд.-Насосы-УВП-Мешалка.  Диаметр импеллера 500 мм. G29WMX</v>
      </c>
      <c r="B814" s="63" t="s">
        <v>4162</v>
      </c>
      <c r="C814" s="62" t="s">
        <v>4161</v>
      </c>
      <c r="D814" s="67" t="s">
        <v>4189</v>
      </c>
      <c r="E814" s="75" t="s">
        <v>4201</v>
      </c>
      <c r="F814" s="52" t="s">
        <v>4200</v>
      </c>
      <c r="G814" s="52" t="s">
        <v>4199</v>
      </c>
    </row>
    <row r="815" spans="1:7" ht="30" x14ac:dyDescent="0.25">
      <c r="A815" s="57" t="str">
        <f t="shared" si="13"/>
        <v>ОГЭ-Электрооборудование-Вспом. оборуд.-Насосы-УВП-Мешалка.  Диаметр импеллера 1100 мм. G52WMX</v>
      </c>
      <c r="B815" s="63" t="s">
        <v>4162</v>
      </c>
      <c r="C815" s="62" t="s">
        <v>4161</v>
      </c>
      <c r="D815" s="67" t="s">
        <v>4189</v>
      </c>
      <c r="E815" s="75" t="s">
        <v>4198</v>
      </c>
      <c r="F815" s="52" t="s">
        <v>4197</v>
      </c>
      <c r="G815" s="52" t="s">
        <v>4196</v>
      </c>
    </row>
    <row r="816" spans="1:7" ht="30" x14ac:dyDescent="0.25">
      <c r="A816" s="57" t="str">
        <f t="shared" si="13"/>
        <v>ОГЭ-Электрооборудование-Вспом. оборуд.-Насосы-УВП-Мешалка.  Диаметр импеллера 400 мм. G66WMX</v>
      </c>
      <c r="B816" s="63" t="s">
        <v>4162</v>
      </c>
      <c r="C816" s="62" t="s">
        <v>4161</v>
      </c>
      <c r="D816" s="67" t="s">
        <v>4189</v>
      </c>
      <c r="E816" s="75" t="s">
        <v>4195</v>
      </c>
      <c r="F816" s="52" t="s">
        <v>4194</v>
      </c>
      <c r="G816" s="52" t="s">
        <v>4193</v>
      </c>
    </row>
    <row r="817" spans="1:7" ht="30" x14ac:dyDescent="0.25">
      <c r="A817" s="57" t="str">
        <f t="shared" si="13"/>
        <v>ОГЭ-Электрооборудование-Вспом. оборуд.-Насосы-УВП-Мешалка.  Диаметр импеллера 400 мм G56WMX</v>
      </c>
      <c r="B817" s="63" t="s">
        <v>4162</v>
      </c>
      <c r="C817" s="62" t="s">
        <v>4161</v>
      </c>
      <c r="D817" s="67" t="s">
        <v>4189</v>
      </c>
      <c r="E817" s="75" t="s">
        <v>4192</v>
      </c>
      <c r="F817" s="52" t="s">
        <v>4191</v>
      </c>
      <c r="G817" s="52" t="s">
        <v>4190</v>
      </c>
    </row>
    <row r="818" spans="1:7" ht="45" x14ac:dyDescent="0.25">
      <c r="A818" s="57"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3" t="s">
        <v>4162</v>
      </c>
      <c r="C818" s="62" t="s">
        <v>4161</v>
      </c>
      <c r="D818" s="67" t="s">
        <v>4189</v>
      </c>
      <c r="E818" s="77" t="s">
        <v>4188</v>
      </c>
    </row>
    <row r="819" spans="1:7" ht="45" x14ac:dyDescent="0.25">
      <c r="A819"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3" t="s">
        <v>4162</v>
      </c>
      <c r="C819" s="62" t="s">
        <v>4161</v>
      </c>
      <c r="D819" s="76" t="s">
        <v>4178</v>
      </c>
      <c r="E819" s="75" t="s">
        <v>4187</v>
      </c>
    </row>
    <row r="820" spans="1:7" ht="45" x14ac:dyDescent="0.25">
      <c r="A820"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3" t="s">
        <v>4162</v>
      </c>
      <c r="C820" s="62" t="s">
        <v>4161</v>
      </c>
      <c r="D820" s="67" t="s">
        <v>4178</v>
      </c>
      <c r="E820" s="75" t="s">
        <v>4186</v>
      </c>
    </row>
    <row r="821" spans="1:7" ht="45" x14ac:dyDescent="0.25">
      <c r="A821"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3" t="s">
        <v>4162</v>
      </c>
      <c r="C821" s="62" t="s">
        <v>4161</v>
      </c>
      <c r="D821" s="67" t="s">
        <v>4178</v>
      </c>
      <c r="E821" s="75" t="s">
        <v>4185</v>
      </c>
    </row>
    <row r="822" spans="1:7" ht="45" x14ac:dyDescent="0.25">
      <c r="A822"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3" t="s">
        <v>4162</v>
      </c>
      <c r="C822" s="62" t="s">
        <v>4161</v>
      </c>
      <c r="D822" s="67" t="s">
        <v>4178</v>
      </c>
      <c r="E822" s="75" t="s">
        <v>4184</v>
      </c>
    </row>
    <row r="823" spans="1:7" ht="45" x14ac:dyDescent="0.25">
      <c r="A823" s="57"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3" t="s">
        <v>4162</v>
      </c>
      <c r="C823" s="62" t="s">
        <v>4161</v>
      </c>
      <c r="D823" s="67" t="s">
        <v>4178</v>
      </c>
      <c r="E823" s="75" t="s">
        <v>4183</v>
      </c>
    </row>
    <row r="824" spans="1:7" ht="45" x14ac:dyDescent="0.25">
      <c r="A824"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3" t="s">
        <v>4162</v>
      </c>
      <c r="C824" s="62" t="s">
        <v>4161</v>
      </c>
      <c r="D824" s="67" t="s">
        <v>4178</v>
      </c>
      <c r="E824" s="75" t="s">
        <v>4182</v>
      </c>
    </row>
    <row r="825" spans="1:7" ht="45" x14ac:dyDescent="0.25">
      <c r="A825"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3" t="s">
        <v>4162</v>
      </c>
      <c r="C825" s="62" t="s">
        <v>4161</v>
      </c>
      <c r="D825" s="67" t="s">
        <v>4178</v>
      </c>
      <c r="E825" s="75" t="s">
        <v>4181</v>
      </c>
    </row>
    <row r="826" spans="1:7" ht="45" x14ac:dyDescent="0.25">
      <c r="A826"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3" t="s">
        <v>4162</v>
      </c>
      <c r="C826" s="62" t="s">
        <v>4161</v>
      </c>
      <c r="D826" s="67" t="s">
        <v>4178</v>
      </c>
      <c r="E826" s="75" t="s">
        <v>4180</v>
      </c>
    </row>
    <row r="827" spans="1:7" ht="45" x14ac:dyDescent="0.25">
      <c r="A827"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3" t="s">
        <v>4162</v>
      </c>
      <c r="C827" s="62" t="s">
        <v>4161</v>
      </c>
      <c r="D827" s="67" t="s">
        <v>4178</v>
      </c>
      <c r="E827" s="75" t="s">
        <v>4179</v>
      </c>
    </row>
    <row r="828" spans="1:7" ht="45" x14ac:dyDescent="0.25">
      <c r="A828"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3" t="s">
        <v>4162</v>
      </c>
      <c r="C828" s="62" t="s">
        <v>4161</v>
      </c>
      <c r="D828" s="67" t="s">
        <v>4178</v>
      </c>
      <c r="E828" s="75" t="s">
        <v>4177</v>
      </c>
    </row>
    <row r="829" spans="1:7" ht="30" x14ac:dyDescent="0.25">
      <c r="A829" s="57" t="str">
        <f t="shared" si="13"/>
        <v>ОГЭ-Электрооборудование-Вспом. оборуд.-Насосы-Фильтры-УВП-фильтр самоочищающий G85WFC</v>
      </c>
      <c r="B829" s="63" t="s">
        <v>4162</v>
      </c>
      <c r="C829" s="62" t="s">
        <v>4161</v>
      </c>
      <c r="D829" s="76" t="s">
        <v>4170</v>
      </c>
      <c r="E829" s="75" t="s">
        <v>4176</v>
      </c>
    </row>
    <row r="830" spans="1:7" ht="30" x14ac:dyDescent="0.25">
      <c r="A830" s="57" t="str">
        <f t="shared" si="13"/>
        <v>ОГЭ-Электрооборудование-Вспом. оборуд.-Насосы-Фильтры-УВП-фильтр самоочищающий G16WFC</v>
      </c>
      <c r="B830" s="63" t="s">
        <v>4162</v>
      </c>
      <c r="C830" s="62" t="s">
        <v>4161</v>
      </c>
      <c r="D830" s="67" t="s">
        <v>4170</v>
      </c>
      <c r="E830" s="75" t="s">
        <v>4175</v>
      </c>
    </row>
    <row r="831" spans="1:7" ht="30" x14ac:dyDescent="0.25">
      <c r="A831" s="57" t="str">
        <f t="shared" si="13"/>
        <v>ОГЭ-Электрооборудование-Вспом. оборуд.-Насосы-Фильтры-УВП-картриджный фильтр, 9 картриджей G61WFB</v>
      </c>
      <c r="B831" s="63" t="s">
        <v>4162</v>
      </c>
      <c r="C831" s="62" t="s">
        <v>4161</v>
      </c>
      <c r="D831" s="67" t="s">
        <v>4170</v>
      </c>
      <c r="E831" s="75" t="s">
        <v>4174</v>
      </c>
    </row>
    <row r="832" spans="1:7" ht="30" x14ac:dyDescent="0.25">
      <c r="A832" s="57" t="str">
        <f t="shared" si="13"/>
        <v>ОГЭ-Электрооборудование-Вспом. оборуд.-Насосы-Фильтры-УВП-картриджный фильтр, 7 картриджей G60WFB</v>
      </c>
      <c r="B832" s="63" t="s">
        <v>4162</v>
      </c>
      <c r="C832" s="62" t="s">
        <v>4161</v>
      </c>
      <c r="D832" s="67" t="s">
        <v>4170</v>
      </c>
      <c r="E832" s="75" t="s">
        <v>4173</v>
      </c>
    </row>
    <row r="833" spans="1:7" ht="30" x14ac:dyDescent="0.25">
      <c r="A833" s="57" t="str">
        <f t="shared" si="13"/>
        <v>ОГЭ-Электрооборудование-Вспом. оборуд.-Насосы-Фильтры-УВП-картриджный фильтр, 7 картриджей G66WFB</v>
      </c>
      <c r="B833" s="63" t="s">
        <v>4162</v>
      </c>
      <c r="C833" s="62" t="s">
        <v>4161</v>
      </c>
      <c r="D833" s="67" t="s">
        <v>4170</v>
      </c>
      <c r="E833" s="75" t="s">
        <v>4172</v>
      </c>
    </row>
    <row r="834" spans="1:7" ht="30" x14ac:dyDescent="0.25">
      <c r="A834" s="57" t="str">
        <f t="shared" ref="A834:A897" si="14">CONCATENATE(B834,$H$1,C834,$H$1,D834,$H$1,E834)</f>
        <v>ОГЭ-Электрооборудование-Вспом. оборуд.-Насосы-Фильтры-УВП-картриджный фильтр, 15 картриджей G56WFB</v>
      </c>
      <c r="B834" s="63" t="s">
        <v>4162</v>
      </c>
      <c r="C834" s="62" t="s">
        <v>4161</v>
      </c>
      <c r="D834" s="67" t="s">
        <v>4170</v>
      </c>
      <c r="E834" s="75" t="s">
        <v>4171</v>
      </c>
    </row>
    <row r="835" spans="1:7" x14ac:dyDescent="0.25">
      <c r="A835" s="57" t="str">
        <f t="shared" si="14"/>
        <v>ОГЭ-Электрооборудование-Вспом. оборуд.-Насосы-Фильтры-УВП-пресс фильтр J23WPF</v>
      </c>
      <c r="B835" s="63" t="s">
        <v>4162</v>
      </c>
      <c r="C835" s="62" t="s">
        <v>4161</v>
      </c>
      <c r="D835" s="67" t="s">
        <v>4170</v>
      </c>
      <c r="E835" s="75" t="s">
        <v>4169</v>
      </c>
    </row>
    <row r="836" spans="1:7" ht="30" x14ac:dyDescent="0.25">
      <c r="A836" s="57" t="str">
        <f t="shared" si="14"/>
        <v>ОГЭ-Электрооборудование-Вспом. оборуд.-Насосы-Фильтры-УВП - (Хозяйственно-питьевой водопровод В1); вентиляция П5-Фильтр сетчатый из латуни</v>
      </c>
      <c r="B836" s="63" t="s">
        <v>4162</v>
      </c>
      <c r="C836" s="62" t="s">
        <v>4161</v>
      </c>
      <c r="D836" s="76" t="s">
        <v>4164</v>
      </c>
      <c r="E836" s="75" t="s">
        <v>4168</v>
      </c>
    </row>
    <row r="837" spans="1:7" ht="30" x14ac:dyDescent="0.25">
      <c r="A837" s="57" t="str">
        <f t="shared" si="14"/>
        <v>ОГЭ-Электрооборудование-Вспом. оборуд.-Насосы-Фильтры-УВП - (Хозяйственно-питьевой водопровод В1); вентиляция П5-Фильтр воздушный</v>
      </c>
      <c r="B837" s="63" t="s">
        <v>4162</v>
      </c>
      <c r="C837" s="62" t="s">
        <v>4161</v>
      </c>
      <c r="D837" s="67" t="s">
        <v>4164</v>
      </c>
      <c r="E837" s="75" t="s">
        <v>4167</v>
      </c>
    </row>
    <row r="838" spans="1:7" ht="30" x14ac:dyDescent="0.25">
      <c r="A838" s="57" t="str">
        <f t="shared" si="14"/>
        <v>ОГЭ-Электрооборудование-Вспом. оборуд.-Насосы-Фильтры-УВП - (Хозяйственно-питьевой водопровод В1); вентиляция П5-пресс фильтр</v>
      </c>
      <c r="B838" s="63" t="s">
        <v>4162</v>
      </c>
      <c r="C838" s="62" t="s">
        <v>4161</v>
      </c>
      <c r="D838" s="67" t="s">
        <v>4164</v>
      </c>
      <c r="E838" s="75" t="s">
        <v>4166</v>
      </c>
    </row>
    <row r="839" spans="1:7" ht="30" x14ac:dyDescent="0.25">
      <c r="A839" s="57" t="str">
        <f t="shared" si="14"/>
        <v>ОГЭ-Электрооборудование-Вспом. оборуд.-Насосы-Фильтры-УВП - (Хозяйственно-питьевой водопровод В1); вентиляция П5-Фильтр самоочищающий</v>
      </c>
      <c r="B839" s="63" t="s">
        <v>4162</v>
      </c>
      <c r="C839" s="62" t="s">
        <v>4161</v>
      </c>
      <c r="D839" s="67" t="s">
        <v>4164</v>
      </c>
      <c r="E839" s="75" t="s">
        <v>4165</v>
      </c>
    </row>
    <row r="840" spans="1:7" ht="30" x14ac:dyDescent="0.25">
      <c r="A840" s="57" t="str">
        <f t="shared" si="14"/>
        <v>ОГЭ-Электрооборудование-Вспом. оборуд.-Насосы-Фильтры-УВП - (Хозяйственно-питьевой водопровод В1); вентиляция П5-Картриджный фильтр</v>
      </c>
      <c r="B840" s="63" t="s">
        <v>4162</v>
      </c>
      <c r="C840" s="62" t="s">
        <v>4161</v>
      </c>
      <c r="D840" s="67" t="s">
        <v>4164</v>
      </c>
      <c r="E840" s="75" t="s">
        <v>4163</v>
      </c>
    </row>
    <row r="841" spans="1:7" x14ac:dyDescent="0.25">
      <c r="A841" s="57" t="str">
        <f t="shared" si="14"/>
        <v>ОГЭ-Электрооборудование-прочее-Прочее</v>
      </c>
      <c r="B841" s="63" t="s">
        <v>4162</v>
      </c>
      <c r="C841" s="62" t="s">
        <v>4161</v>
      </c>
      <c r="D841" s="67" t="s">
        <v>4160</v>
      </c>
      <c r="E841" s="66" t="s">
        <v>3560</v>
      </c>
    </row>
    <row r="842" spans="1:7" x14ac:dyDescent="0.25">
      <c r="A842" s="57" t="str">
        <f t="shared" si="14"/>
        <v>Транспортный отдел-Транспортный отдел-Легковые автомобили-Прочее</v>
      </c>
      <c r="B842" s="63" t="s">
        <v>4156</v>
      </c>
      <c r="C842" s="62" t="s">
        <v>4156</v>
      </c>
      <c r="D842" s="67" t="s">
        <v>2423</v>
      </c>
      <c r="E842" s="74" t="s">
        <v>3560</v>
      </c>
      <c r="G842" s="52" t="s">
        <v>4159</v>
      </c>
    </row>
    <row r="843" spans="1:7" x14ac:dyDescent="0.25">
      <c r="A843" s="57" t="str">
        <f t="shared" si="14"/>
        <v>Транспортный отдел-Транспортный отдел-Автобусы-Прочее</v>
      </c>
      <c r="B843" s="63" t="s">
        <v>4156</v>
      </c>
      <c r="C843" s="62" t="s">
        <v>4156</v>
      </c>
      <c r="D843" s="67" t="s">
        <v>2422</v>
      </c>
      <c r="E843" s="74" t="s">
        <v>3560</v>
      </c>
      <c r="G843" s="52" t="s">
        <v>4158</v>
      </c>
    </row>
    <row r="844" spans="1:7" x14ac:dyDescent="0.25">
      <c r="A844" s="57" t="str">
        <f t="shared" si="14"/>
        <v>Транспортный отдел-Транспортный отдел-Грузовые автомобили-Прочее</v>
      </c>
      <c r="B844" s="63" t="s">
        <v>4156</v>
      </c>
      <c r="C844" s="62" t="s">
        <v>4156</v>
      </c>
      <c r="D844" s="67" t="s">
        <v>2424</v>
      </c>
      <c r="E844" s="74" t="s">
        <v>3560</v>
      </c>
      <c r="G844" s="52" t="s">
        <v>4157</v>
      </c>
    </row>
    <row r="845" spans="1:7" x14ac:dyDescent="0.25">
      <c r="A845" s="57" t="str">
        <f t="shared" si="14"/>
        <v>Транспортный отдел-Транспортный отдел-Прочее-Прочее</v>
      </c>
      <c r="B845" s="63" t="s">
        <v>4156</v>
      </c>
      <c r="C845" s="62" t="s">
        <v>4156</v>
      </c>
      <c r="D845" s="67" t="s">
        <v>3560</v>
      </c>
      <c r="E845" s="66" t="s">
        <v>3560</v>
      </c>
      <c r="G845" s="52" t="s">
        <v>3568</v>
      </c>
    </row>
    <row r="846" spans="1:7" x14ac:dyDescent="0.25">
      <c r="A846" s="57" t="str">
        <f t="shared" si="14"/>
        <v>ЛПЦ-АТТТ-ЛПЦ-АТТТ-Пост-1-Загрузочная тележка для рулонов</v>
      </c>
      <c r="B846" s="63" t="s">
        <v>3602</v>
      </c>
      <c r="C846" s="73" t="s">
        <v>4029</v>
      </c>
      <c r="D846" s="71" t="s">
        <v>4101</v>
      </c>
      <c r="E846" s="72" t="s">
        <v>4155</v>
      </c>
      <c r="G846" s="52" t="s">
        <v>4154</v>
      </c>
    </row>
    <row r="847" spans="1:7" x14ac:dyDescent="0.25">
      <c r="A847" s="57" t="str">
        <f t="shared" si="14"/>
        <v>ЛПЦ-АТТТ-ЛПЦ-АТТТ-Пост-1-Стеллажи для хранения рулонов ГК НО с блокирующими роликами</v>
      </c>
      <c r="B847" s="63" t="s">
        <v>3602</v>
      </c>
      <c r="C847" s="62" t="s">
        <v>4029</v>
      </c>
      <c r="D847" s="67" t="s">
        <v>4101</v>
      </c>
      <c r="E847" s="72" t="s">
        <v>4153</v>
      </c>
      <c r="G847" s="52" t="s">
        <v>4152</v>
      </c>
    </row>
    <row r="848" spans="1:7" x14ac:dyDescent="0.25">
      <c r="A848" s="57" t="str">
        <f t="shared" si="14"/>
        <v>ЛПЦ-АТТТ-ЛПЦ-АТТТ-Пост-1-Установка измерения наружного диаметра и ширины рулона</v>
      </c>
      <c r="B848" s="63" t="s">
        <v>3602</v>
      </c>
      <c r="C848" s="62" t="s">
        <v>4029</v>
      </c>
      <c r="D848" s="67" t="s">
        <v>4101</v>
      </c>
      <c r="E848" s="72" t="s">
        <v>4151</v>
      </c>
      <c r="G848" s="52" t="s">
        <v>4150</v>
      </c>
    </row>
    <row r="849" spans="1:7" x14ac:dyDescent="0.25">
      <c r="A849" s="57" t="str">
        <f t="shared" si="14"/>
        <v>ЛПЦ-АТТТ-ЛПЦ-АТТТ-Пост-1-Разматыватель</v>
      </c>
      <c r="B849" s="63" t="s">
        <v>3602</v>
      </c>
      <c r="C849" s="62" t="s">
        <v>4029</v>
      </c>
      <c r="D849" s="67" t="s">
        <v>4101</v>
      </c>
      <c r="E849" s="72" t="s">
        <v>3982</v>
      </c>
      <c r="G849" s="52" t="s">
        <v>3981</v>
      </c>
    </row>
    <row r="850" spans="1:7" x14ac:dyDescent="0.25">
      <c r="A850" s="57" t="str">
        <f t="shared" si="14"/>
        <v>ЛПЦ-АТТТ-ЛПЦ-АТТТ-Пост-1-Прижимной ролик</v>
      </c>
      <c r="B850" s="63" t="s">
        <v>3602</v>
      </c>
      <c r="C850" s="62" t="s">
        <v>4029</v>
      </c>
      <c r="D850" s="67" t="s">
        <v>4101</v>
      </c>
      <c r="E850" s="72" t="s">
        <v>4149</v>
      </c>
      <c r="G850" s="52" t="s">
        <v>4148</v>
      </c>
    </row>
    <row r="851" spans="1:7" x14ac:dyDescent="0.25">
      <c r="A851" s="57" t="str">
        <f t="shared" si="14"/>
        <v>ЛПЦ-АТТТ-ЛПЦ-АТТТ-Пост-1-Противоизломный ролик</v>
      </c>
      <c r="B851" s="63" t="s">
        <v>3602</v>
      </c>
      <c r="C851" s="62" t="s">
        <v>4029</v>
      </c>
      <c r="D851" s="67" t="s">
        <v>4101</v>
      </c>
      <c r="E851" s="72" t="s">
        <v>4147</v>
      </c>
      <c r="G851" s="52" t="s">
        <v>4146</v>
      </c>
    </row>
    <row r="852" spans="1:7" x14ac:dyDescent="0.25">
      <c r="A852" s="57" t="str">
        <f t="shared" si="14"/>
        <v>ЛПЦ-АТТТ-ЛПЦ-АТТТ-Пост-1-Устройство демонтажа противоизломного ролика</v>
      </c>
      <c r="B852" s="63" t="s">
        <v>3602</v>
      </c>
      <c r="C852" s="62" t="s">
        <v>4029</v>
      </c>
      <c r="D852" s="67" t="s">
        <v>4101</v>
      </c>
      <c r="E852" s="72" t="s">
        <v>4145</v>
      </c>
      <c r="G852" s="52" t="s">
        <v>4144</v>
      </c>
    </row>
    <row r="853" spans="1:7" x14ac:dyDescent="0.25">
      <c r="A853" s="57" t="str">
        <f t="shared" si="14"/>
        <v>ЛПЦ-АТТТ-ЛПЦ-АТТТ-Пост-1-Выносная несущая опора барабана разматывателя</v>
      </c>
      <c r="B853" s="63" t="s">
        <v>3602</v>
      </c>
      <c r="C853" s="62" t="s">
        <v>4029</v>
      </c>
      <c r="D853" s="67" t="s">
        <v>4101</v>
      </c>
      <c r="E853" s="72" t="s">
        <v>4143</v>
      </c>
      <c r="G853" s="52" t="s">
        <v>4142</v>
      </c>
    </row>
    <row r="854" spans="1:7" x14ac:dyDescent="0.25">
      <c r="A854" s="57" t="str">
        <f t="shared" si="14"/>
        <v>ЛПЦ-АТТТ-ЛПЦ-АТТТ-Пост-1-Заправочный стол</v>
      </c>
      <c r="B854" s="63" t="s">
        <v>3602</v>
      </c>
      <c r="C854" s="62" t="s">
        <v>4029</v>
      </c>
      <c r="D854" s="67" t="s">
        <v>4101</v>
      </c>
      <c r="E854" s="72" t="s">
        <v>4141</v>
      </c>
      <c r="G854" s="52" t="s">
        <v>4140</v>
      </c>
    </row>
    <row r="855" spans="1:7" x14ac:dyDescent="0.25">
      <c r="A855" s="57" t="str">
        <f t="shared" si="14"/>
        <v>ЛПЦ-АТТТ-ЛПЦ-АТТТ-Пост-1-(стол отгибателя)</v>
      </c>
      <c r="B855" s="63" t="s">
        <v>3602</v>
      </c>
      <c r="C855" s="62" t="s">
        <v>4029</v>
      </c>
      <c r="D855" s="67" t="s">
        <v>4101</v>
      </c>
      <c r="E855" s="72" t="s">
        <v>4139</v>
      </c>
      <c r="G855" s="52" t="s">
        <v>4138</v>
      </c>
    </row>
    <row r="856" spans="1:7" x14ac:dyDescent="0.25">
      <c r="A856" s="57" t="str">
        <f t="shared" si="14"/>
        <v>ЛПЦ-АТТТ-ЛПЦ-АТТТ-Пост-1-Правильная машина с тянущими роликами</v>
      </c>
      <c r="B856" s="63" t="s">
        <v>3602</v>
      </c>
      <c r="C856" s="62" t="s">
        <v>4029</v>
      </c>
      <c r="D856" s="67" t="s">
        <v>4101</v>
      </c>
      <c r="E856" s="72" t="s">
        <v>4137</v>
      </c>
      <c r="G856" s="52" t="s">
        <v>4136</v>
      </c>
    </row>
    <row r="857" spans="1:7" x14ac:dyDescent="0.25">
      <c r="A857" s="57" t="str">
        <f t="shared" si="14"/>
        <v>ЛПЦ-АТТТ-ЛПЦ-АТТТ-Пост-1-Устройство для снятия роликов правильной машины</v>
      </c>
      <c r="B857" s="63" t="s">
        <v>3602</v>
      </c>
      <c r="C857" s="62" t="s">
        <v>4029</v>
      </c>
      <c r="D857" s="67" t="s">
        <v>4101</v>
      </c>
      <c r="E857" s="72" t="s">
        <v>4135</v>
      </c>
      <c r="G857" s="52" t="s">
        <v>4134</v>
      </c>
    </row>
    <row r="858" spans="1:7" x14ac:dyDescent="0.25">
      <c r="A858" s="57" t="str">
        <f t="shared" si="14"/>
        <v>ЛПЦ-АТТТ-ЛПЦ-АТТТ-Пост-1-Датчик системы контроля центрального положения</v>
      </c>
      <c r="B858" s="63" t="s">
        <v>3602</v>
      </c>
      <c r="C858" s="62" t="s">
        <v>4029</v>
      </c>
      <c r="D858" s="67" t="s">
        <v>4101</v>
      </c>
      <c r="E858" s="72" t="s">
        <v>4133</v>
      </c>
      <c r="G858" s="52" t="s">
        <v>4132</v>
      </c>
    </row>
    <row r="859" spans="1:7" x14ac:dyDescent="0.25">
      <c r="A859" s="57" t="str">
        <f t="shared" si="14"/>
        <v>ЛПЦ-АТТТ-ЛПЦ-АТТТ-Пост-1-Система для измерения толщины полосы (Hithix)</v>
      </c>
      <c r="B859" s="63" t="s">
        <v>3602</v>
      </c>
      <c r="C859" s="62" t="s">
        <v>4029</v>
      </c>
      <c r="D859" s="67" t="s">
        <v>4101</v>
      </c>
      <c r="E859" s="72" t="s">
        <v>4131</v>
      </c>
      <c r="G859" s="52" t="s">
        <v>4130</v>
      </c>
    </row>
    <row r="860" spans="1:7" x14ac:dyDescent="0.25">
      <c r="A860" s="57" t="str">
        <f t="shared" si="14"/>
        <v>ЛПЦ-АТТТ-ЛПЦ-АТТТ-Пост-1-Боковые направляющие №1</v>
      </c>
      <c r="B860" s="63" t="s">
        <v>3602</v>
      </c>
      <c r="C860" s="62" t="s">
        <v>4029</v>
      </c>
      <c r="D860" s="67" t="s">
        <v>4101</v>
      </c>
      <c r="E860" s="72" t="s">
        <v>4129</v>
      </c>
      <c r="G860" s="52" t="s">
        <v>4128</v>
      </c>
    </row>
    <row r="861" spans="1:7" x14ac:dyDescent="0.25">
      <c r="A861" s="57" t="str">
        <f t="shared" si="14"/>
        <v>ЛПЦ-АТТТ-ЛПЦ-АТТТ-Пост-1-Входные обрезные ножницы с тянущими роликами</v>
      </c>
      <c r="B861" s="63" t="s">
        <v>3602</v>
      </c>
      <c r="C861" s="62" t="s">
        <v>4029</v>
      </c>
      <c r="D861" s="67" t="s">
        <v>4101</v>
      </c>
      <c r="E861" s="72" t="s">
        <v>4127</v>
      </c>
      <c r="G861" s="52" t="s">
        <v>4126</v>
      </c>
    </row>
    <row r="862" spans="1:7" x14ac:dyDescent="0.25">
      <c r="A862" s="57" t="str">
        <f t="shared" si="14"/>
        <v>ЛПЦ-АТТТ-ЛПЦ-АТТТ-Пост-1-Устройство для замены ножей</v>
      </c>
      <c r="B862" s="63" t="s">
        <v>3602</v>
      </c>
      <c r="C862" s="62" t="s">
        <v>4029</v>
      </c>
      <c r="D862" s="67" t="s">
        <v>4101</v>
      </c>
      <c r="E862" s="72" t="s">
        <v>4125</v>
      </c>
      <c r="G862" s="52" t="s">
        <v>4124</v>
      </c>
    </row>
    <row r="863" spans="1:7" x14ac:dyDescent="0.25">
      <c r="A863" s="57" t="str">
        <f t="shared" si="14"/>
        <v>ЛПЦ-АТТТ-ЛПЦ-АТТТ-Пост-1-Система транспортировки обрези на входе</v>
      </c>
      <c r="B863" s="63" t="s">
        <v>3602</v>
      </c>
      <c r="C863" s="62" t="s">
        <v>4029</v>
      </c>
      <c r="D863" s="67" t="s">
        <v>4101</v>
      </c>
      <c r="E863" s="72" t="s">
        <v>4123</v>
      </c>
      <c r="G863" s="52" t="s">
        <v>4122</v>
      </c>
    </row>
    <row r="864" spans="1:7" x14ac:dyDescent="0.25">
      <c r="A864" s="57" t="str">
        <f t="shared" si="14"/>
        <v>ЛПЦ-АТТТ-ЛПЦ-АТТТ-Пост-1-Аспирационная система вытяжки пылевидной окалины (ось №38)</v>
      </c>
      <c r="B864" s="63" t="s">
        <v>3602</v>
      </c>
      <c r="C864" s="62" t="s">
        <v>4029</v>
      </c>
      <c r="D864" s="67" t="s">
        <v>4101</v>
      </c>
      <c r="E864" s="72" t="s">
        <v>4121</v>
      </c>
      <c r="G864" s="52" t="s">
        <v>4120</v>
      </c>
    </row>
    <row r="865" spans="1:7" x14ac:dyDescent="0.25">
      <c r="A865" s="57" t="str">
        <f t="shared" si="14"/>
        <v>ЛПЦ-АТТТ-ЛПЦ-АТТТ-Пост-1-Трубопроводы аспирационной системы входном участке</v>
      </c>
      <c r="B865" s="63" t="s">
        <v>3602</v>
      </c>
      <c r="C865" s="62" t="s">
        <v>4029</v>
      </c>
      <c r="D865" s="67" t="s">
        <v>4101</v>
      </c>
      <c r="E865" s="72" t="s">
        <v>4119</v>
      </c>
      <c r="G865" s="52" t="s">
        <v>4118</v>
      </c>
    </row>
    <row r="866" spans="1:7" x14ac:dyDescent="0.25">
      <c r="A866" s="57" t="str">
        <f t="shared" si="14"/>
        <v>ЛПЦ-АТТТ-ЛПЦ-АТТТ-Пост-1-Транспортный рольганг №1</v>
      </c>
      <c r="B866" s="63" t="s">
        <v>3602</v>
      </c>
      <c r="C866" s="62" t="s">
        <v>4029</v>
      </c>
      <c r="D866" s="67" t="s">
        <v>4101</v>
      </c>
      <c r="E866" s="72" t="s">
        <v>4117</v>
      </c>
      <c r="G866" s="52" t="s">
        <v>4116</v>
      </c>
    </row>
    <row r="867" spans="1:7" x14ac:dyDescent="0.25">
      <c r="A867" s="57" t="str">
        <f t="shared" si="14"/>
        <v>ЛПЦ-АТТТ-ЛПЦ-АТТТ-Пост-1-Транспортный рольганг №2</v>
      </c>
      <c r="B867" s="63" t="s">
        <v>3602</v>
      </c>
      <c r="C867" s="62" t="s">
        <v>4029</v>
      </c>
      <c r="D867" s="67" t="s">
        <v>4101</v>
      </c>
      <c r="E867" s="72" t="s">
        <v>4115</v>
      </c>
      <c r="G867" s="52" t="s">
        <v>4114</v>
      </c>
    </row>
    <row r="868" spans="1:7" x14ac:dyDescent="0.25">
      <c r="A868" s="57" t="str">
        <f t="shared" si="14"/>
        <v>ЛПЦ-АТТТ-ЛПЦ-АТТТ-Пост-1-Тянущие ролики</v>
      </c>
      <c r="B868" s="63" t="s">
        <v>3602</v>
      </c>
      <c r="C868" s="62" t="s">
        <v>4029</v>
      </c>
      <c r="D868" s="67" t="s">
        <v>4101</v>
      </c>
      <c r="E868" s="72" t="s">
        <v>4113</v>
      </c>
      <c r="G868" s="52" t="s">
        <v>4112</v>
      </c>
    </row>
    <row r="869" spans="1:7" x14ac:dyDescent="0.25">
      <c r="A869" s="57" t="str">
        <f t="shared" si="14"/>
        <v>ЛПЦ-АТТТ-ЛПЦ-АТТТ-Пост-1-Боковые направляющие №2</v>
      </c>
      <c r="B869" s="63" t="s">
        <v>3602</v>
      </c>
      <c r="C869" s="62" t="s">
        <v>4029</v>
      </c>
      <c r="D869" s="67" t="s">
        <v>4101</v>
      </c>
      <c r="E869" s="72" t="s">
        <v>4111</v>
      </c>
      <c r="G869" s="52" t="s">
        <v>4110</v>
      </c>
    </row>
    <row r="870" spans="1:7" x14ac:dyDescent="0.25">
      <c r="A870" s="57" t="str">
        <f t="shared" si="14"/>
        <v>ЛПЦ-АТТТ-ЛПЦ-АТТТ-Пост-1-Конический ножницы</v>
      </c>
      <c r="B870" s="63" t="s">
        <v>3602</v>
      </c>
      <c r="C870" s="62" t="s">
        <v>4029</v>
      </c>
      <c r="D870" s="67" t="s">
        <v>4101</v>
      </c>
      <c r="E870" s="72" t="s">
        <v>4109</v>
      </c>
      <c r="G870" s="52" t="s">
        <v>4108</v>
      </c>
    </row>
    <row r="871" spans="1:7" x14ac:dyDescent="0.25">
      <c r="A871" s="57" t="str">
        <f t="shared" si="14"/>
        <v>ЛПЦ-АТТТ-ЛПЦ-АТТТ-Пост-1-Транспортный рольганг №3</v>
      </c>
      <c r="B871" s="63" t="s">
        <v>3602</v>
      </c>
      <c r="C871" s="62" t="s">
        <v>4029</v>
      </c>
      <c r="D871" s="67" t="s">
        <v>4101</v>
      </c>
      <c r="E871" s="72" t="s">
        <v>4107</v>
      </c>
      <c r="G871" s="52" t="s">
        <v>4106</v>
      </c>
    </row>
    <row r="872" spans="1:7" x14ac:dyDescent="0.25">
      <c r="A872" s="57" t="str">
        <f t="shared" si="14"/>
        <v>ЛПЦ-АТТТ-ЛПЦ-АТТТ-Пост-1-Транспортный рольганг №4</v>
      </c>
      <c r="B872" s="63" t="s">
        <v>3602</v>
      </c>
      <c r="C872" s="62" t="s">
        <v>4029</v>
      </c>
      <c r="D872" s="67" t="s">
        <v>4101</v>
      </c>
      <c r="E872" s="72" t="s">
        <v>4105</v>
      </c>
      <c r="G872" s="52" t="s">
        <v>4104</v>
      </c>
    </row>
    <row r="873" spans="1:7" x14ac:dyDescent="0.25">
      <c r="A873" s="57" t="str">
        <f t="shared" si="14"/>
        <v>ЛПЦ-АТТТ-ЛПЦ-АТТТ-Пост-1-Транспортный рольганг №5</v>
      </c>
      <c r="B873" s="63" t="s">
        <v>3602</v>
      </c>
      <c r="C873" s="62" t="s">
        <v>4029</v>
      </c>
      <c r="D873" s="67" t="s">
        <v>4101</v>
      </c>
      <c r="E873" s="72" t="s">
        <v>4103</v>
      </c>
      <c r="G873" s="52" t="s">
        <v>4102</v>
      </c>
    </row>
    <row r="874" spans="1:7" x14ac:dyDescent="0.25">
      <c r="A874" s="57" t="str">
        <f t="shared" si="14"/>
        <v>ЛПЦ-АТТТ-ЛПЦ-АТТТ-Пост-1-Центрирующий тянущий ролик</v>
      </c>
      <c r="B874" s="63" t="s">
        <v>3602</v>
      </c>
      <c r="C874" s="62" t="s">
        <v>4029</v>
      </c>
      <c r="D874" s="67" t="s">
        <v>4101</v>
      </c>
      <c r="E874" s="72" t="s">
        <v>4058</v>
      </c>
      <c r="G874" s="52" t="s">
        <v>4057</v>
      </c>
    </row>
    <row r="875" spans="1:7" x14ac:dyDescent="0.25">
      <c r="A875" s="57" t="str">
        <f t="shared" si="14"/>
        <v>ЛПЦ-АТТТ-ЛПЦ-АТТТ-Пост-1-Центрирующее устройство</v>
      </c>
      <c r="B875" s="63" t="s">
        <v>3602</v>
      </c>
      <c r="C875" s="62" t="s">
        <v>4029</v>
      </c>
      <c r="D875" s="67" t="s">
        <v>4101</v>
      </c>
      <c r="E875" s="72" t="s">
        <v>4100</v>
      </c>
      <c r="G875" s="52" t="s">
        <v>4099</v>
      </c>
    </row>
    <row r="876" spans="1:7" x14ac:dyDescent="0.25">
      <c r="A876" s="57" t="str">
        <f t="shared" si="14"/>
        <v>ЛПЦ-АТТТ-ЛПЦ-АТТТ-Пост-2 -Секция обратной промывки</v>
      </c>
      <c r="B876" s="63" t="s">
        <v>3602</v>
      </c>
      <c r="C876" s="62" t="s">
        <v>4029</v>
      </c>
      <c r="D876" s="71" t="s">
        <v>4030</v>
      </c>
      <c r="E876" s="72" t="s">
        <v>4098</v>
      </c>
      <c r="G876" s="52" t="s">
        <v>4097</v>
      </c>
    </row>
    <row r="877" spans="1:7" x14ac:dyDescent="0.25">
      <c r="A877" s="57" t="str">
        <f t="shared" si="14"/>
        <v>ЛПЦ-АТТТ-ЛПЦ-АТТТ-Пост-2 -Набор ванн травления</v>
      </c>
      <c r="B877" s="63" t="s">
        <v>3602</v>
      </c>
      <c r="C877" s="62" t="s">
        <v>4029</v>
      </c>
      <c r="D877" s="67" t="s">
        <v>4030</v>
      </c>
      <c r="E877" s="72" t="s">
        <v>4096</v>
      </c>
      <c r="G877" s="52" t="s">
        <v>4095</v>
      </c>
    </row>
    <row r="878" spans="1:7" x14ac:dyDescent="0.25">
      <c r="A878" s="57" t="str">
        <f t="shared" si="14"/>
        <v>ЛПЦ-АТТТ-ЛПЦ-АТТТ-Пост-2 -Ванна промывки с системой рециркуляции</v>
      </c>
      <c r="B878" s="63" t="s">
        <v>3602</v>
      </c>
      <c r="C878" s="62" t="s">
        <v>4029</v>
      </c>
      <c r="D878" s="67" t="s">
        <v>4030</v>
      </c>
      <c r="E878" s="72" t="s">
        <v>4094</v>
      </c>
      <c r="G878" s="52" t="s">
        <v>4093</v>
      </c>
    </row>
    <row r="879" spans="1:7" x14ac:dyDescent="0.25">
      <c r="A879" s="57" t="str">
        <f t="shared" si="14"/>
        <v>ЛПЦ-АТТТ-ЛПЦ-АТТТ-Пост-2 -Резервуар для конденсата</v>
      </c>
      <c r="B879" s="63" t="s">
        <v>3602</v>
      </c>
      <c r="C879" s="62" t="s">
        <v>4029</v>
      </c>
      <c r="D879" s="67" t="s">
        <v>4030</v>
      </c>
      <c r="E879" s="72" t="s">
        <v>4092</v>
      </c>
      <c r="G879" s="52" t="s">
        <v>4091</v>
      </c>
    </row>
    <row r="880" spans="1:7" x14ac:dyDescent="0.25">
      <c r="A880" s="57" t="str">
        <f t="shared" si="14"/>
        <v>ЛПЦ-АТТТ-ЛПЦ-АТТТ-Пост-2 -Резервуар для отработанной воды с ванн промывки и скруббера</v>
      </c>
      <c r="B880" s="63" t="s">
        <v>3602</v>
      </c>
      <c r="C880" s="62" t="s">
        <v>4029</v>
      </c>
      <c r="D880" s="67" t="s">
        <v>4030</v>
      </c>
      <c r="E880" s="72" t="s">
        <v>4090</v>
      </c>
      <c r="G880" s="52" t="s">
        <v>4089</v>
      </c>
    </row>
    <row r="881" spans="1:7" x14ac:dyDescent="0.25">
      <c r="A881" s="57" t="str">
        <f t="shared" si="14"/>
        <v>ЛПЦ-АТТТ-ЛПЦ-АТТТ-Пост-2 -Отжимные ролики с пневмосистемой регулировки давления</v>
      </c>
      <c r="B881" s="63" t="s">
        <v>3602</v>
      </c>
      <c r="C881" s="62" t="s">
        <v>4029</v>
      </c>
      <c r="D881" s="67" t="s">
        <v>4030</v>
      </c>
      <c r="E881" s="72" t="s">
        <v>4088</v>
      </c>
      <c r="G881" s="52" t="s">
        <v>4087</v>
      </c>
    </row>
    <row r="882" spans="1:7" x14ac:dyDescent="0.25">
      <c r="A882" s="57" t="str">
        <f t="shared" si="14"/>
        <v>ЛПЦ-АТТТ-ЛПЦ-АТТТ-Пост-2 -Система центрирования №3</v>
      </c>
      <c r="B882" s="63" t="s">
        <v>3602</v>
      </c>
      <c r="C882" s="62" t="s">
        <v>4029</v>
      </c>
      <c r="D882" s="67" t="s">
        <v>4030</v>
      </c>
      <c r="E882" s="72" t="s">
        <v>4086</v>
      </c>
      <c r="G882" s="52" t="s">
        <v>4085</v>
      </c>
    </row>
    <row r="883" spans="1:7" x14ac:dyDescent="0.25">
      <c r="A883" s="57" t="str">
        <f t="shared" si="14"/>
        <v>ЛПЦ-АТТТ-ЛПЦ-АТТТ-Пост-2 -Система вытяжки и очистки газов и пара</v>
      </c>
      <c r="B883" s="63" t="s">
        <v>3602</v>
      </c>
      <c r="C883" s="62" t="s">
        <v>4029</v>
      </c>
      <c r="D883" s="67" t="s">
        <v>4030</v>
      </c>
      <c r="E883" s="72" t="s">
        <v>4084</v>
      </c>
      <c r="G883" s="52" t="s">
        <v>4083</v>
      </c>
    </row>
    <row r="884" spans="1:7" ht="30" x14ac:dyDescent="0.25">
      <c r="A884" s="57" t="str">
        <f t="shared" si="14"/>
        <v>ЛПЦ-АТТТ-ЛПЦ-АТТТ-Пост-2 -Трубопроводы подачи пара, воды (питьевой, деминерализованной, технической, охлаждающей, отработанной), кислоты.</v>
      </c>
      <c r="B884" s="63" t="s">
        <v>3602</v>
      </c>
      <c r="C884" s="62" t="s">
        <v>4029</v>
      </c>
      <c r="D884" s="67" t="s">
        <v>4030</v>
      </c>
      <c r="E884" s="72" t="s">
        <v>4082</v>
      </c>
      <c r="G884" s="52" t="s">
        <v>4081</v>
      </c>
    </row>
    <row r="885" spans="1:7" x14ac:dyDescent="0.25">
      <c r="A885" s="57" t="str">
        <f t="shared" si="14"/>
        <v>ЛПЦ-АТТТ-ЛПЦ-АТТТ-Пост-2 -Приборы учета, давления и т.д.</v>
      </c>
      <c r="B885" s="63" t="s">
        <v>3602</v>
      </c>
      <c r="C885" s="62" t="s">
        <v>4029</v>
      </c>
      <c r="D885" s="67" t="s">
        <v>4030</v>
      </c>
      <c r="E885" s="72" t="s">
        <v>4080</v>
      </c>
      <c r="G885" s="52" t="s">
        <v>4079</v>
      </c>
    </row>
    <row r="886" spans="1:7" x14ac:dyDescent="0.25">
      <c r="A886" s="57" t="str">
        <f t="shared" si="14"/>
        <v>ЛПЦ-АТТТ-ЛПЦ-АТТТ-Пост-2 -(система КИПиА)</v>
      </c>
      <c r="B886" s="63" t="s">
        <v>3602</v>
      </c>
      <c r="C886" s="62" t="s">
        <v>4029</v>
      </c>
      <c r="D886" s="67" t="s">
        <v>4030</v>
      </c>
      <c r="E886" s="72" t="s">
        <v>4078</v>
      </c>
      <c r="G886" s="52" t="s">
        <v>4077</v>
      </c>
    </row>
    <row r="887" spans="1:7" x14ac:dyDescent="0.25">
      <c r="A887" s="57" t="str">
        <f t="shared" si="14"/>
        <v>ЛПЦ-АТТТ-ЛПЦ-АТТТ-Пост-2 -Сушильное устройство</v>
      </c>
      <c r="B887" s="63" t="s">
        <v>3602</v>
      </c>
      <c r="C887" s="62" t="s">
        <v>4029</v>
      </c>
      <c r="D887" s="67" t="s">
        <v>4030</v>
      </c>
      <c r="E887" s="72" t="s">
        <v>4076</v>
      </c>
      <c r="G887" s="52" t="s">
        <v>4075</v>
      </c>
    </row>
    <row r="888" spans="1:7" x14ac:dyDescent="0.25">
      <c r="A888" s="57" t="str">
        <f t="shared" si="14"/>
        <v>ЛПЦ-АТТТ-ЛПЦ-АТТТ-Пост-2 -Баки ингибитора травления и промывки с насосами подачи</v>
      </c>
      <c r="B888" s="63" t="s">
        <v>3602</v>
      </c>
      <c r="C888" s="62" t="s">
        <v>4029</v>
      </c>
      <c r="D888" s="67" t="s">
        <v>4030</v>
      </c>
      <c r="E888" s="72" t="s">
        <v>4074</v>
      </c>
      <c r="G888" s="52" t="s">
        <v>4073</v>
      </c>
    </row>
    <row r="889" spans="1:7" x14ac:dyDescent="0.25">
      <c r="A889" s="57" t="str">
        <f t="shared" si="14"/>
        <v>ЛПЦ-АТТТ-ЛПЦ-АТТТ-Пост-2 -Узел боковых направляющих №4</v>
      </c>
      <c r="B889" s="63" t="s">
        <v>3602</v>
      </c>
      <c r="C889" s="62" t="s">
        <v>4029</v>
      </c>
      <c r="D889" s="67" t="s">
        <v>4030</v>
      </c>
      <c r="E889" s="72" t="s">
        <v>4072</v>
      </c>
      <c r="G889" s="52" t="s">
        <v>4071</v>
      </c>
    </row>
    <row r="890" spans="1:7" x14ac:dyDescent="0.25">
      <c r="A890" s="57" t="str">
        <f t="shared" si="14"/>
        <v>ЛПЦ-АТТТ-ЛПЦ-АТТТ-Пост-2 -Блок тянущего ролика №3</v>
      </c>
      <c r="B890" s="63" t="s">
        <v>3602</v>
      </c>
      <c r="C890" s="62" t="s">
        <v>4029</v>
      </c>
      <c r="D890" s="67" t="s">
        <v>4030</v>
      </c>
      <c r="E890" s="72" t="s">
        <v>3857</v>
      </c>
      <c r="G890" s="52" t="s">
        <v>3856</v>
      </c>
    </row>
    <row r="891" spans="1:7" x14ac:dyDescent="0.25">
      <c r="A891" s="57" t="str">
        <f t="shared" si="14"/>
        <v>ЛПЦ-АТТТ-ЛПЦ-АТТТ-Пост-2 -Корзиночный роликовый сектор на входе/выходе</v>
      </c>
      <c r="B891" s="63" t="s">
        <v>3602</v>
      </c>
      <c r="C891" s="62" t="s">
        <v>4029</v>
      </c>
      <c r="D891" s="67" t="s">
        <v>4030</v>
      </c>
      <c r="E891" s="72" t="s">
        <v>4070</v>
      </c>
      <c r="G891" s="52" t="s">
        <v>4069</v>
      </c>
    </row>
    <row r="892" spans="1:7" x14ac:dyDescent="0.25">
      <c r="A892" s="57" t="str">
        <f t="shared" si="14"/>
        <v>ЛПЦ-АТТТ-ЛПЦ-АТТТ-Пост-2 -Транспортные рольганги накопителя</v>
      </c>
      <c r="B892" s="63" t="s">
        <v>3602</v>
      </c>
      <c r="C892" s="62" t="s">
        <v>4029</v>
      </c>
      <c r="D892" s="67" t="s">
        <v>4030</v>
      </c>
      <c r="E892" s="72" t="s">
        <v>4068</v>
      </c>
      <c r="G892" s="52" t="s">
        <v>4067</v>
      </c>
    </row>
    <row r="893" spans="1:7" ht="30" x14ac:dyDescent="0.25">
      <c r="A893" s="57" t="str">
        <f t="shared" si="14"/>
        <v>ЛПЦ-АТТТ-ЛПЦ-АТТТ-Пост-2 -Выходной корзиночный роликовый зубчатый сектор с боковыми проводками</v>
      </c>
      <c r="B893" s="63" t="s">
        <v>3602</v>
      </c>
      <c r="C893" s="62" t="s">
        <v>4029</v>
      </c>
      <c r="D893" s="67" t="s">
        <v>4030</v>
      </c>
      <c r="E893" s="72" t="s">
        <v>4066</v>
      </c>
      <c r="G893" s="52" t="s">
        <v>4065</v>
      </c>
    </row>
    <row r="894" spans="1:7" x14ac:dyDescent="0.25">
      <c r="A894" s="57" t="str">
        <f t="shared" si="14"/>
        <v>ЛПЦ-АТТТ-ЛПЦ-АТТТ-Пост-2 -Тянущий ролик №4</v>
      </c>
      <c r="B894" s="63" t="s">
        <v>3602</v>
      </c>
      <c r="C894" s="62" t="s">
        <v>4029</v>
      </c>
      <c r="D894" s="67" t="s">
        <v>4030</v>
      </c>
      <c r="E894" s="72" t="s">
        <v>4064</v>
      </c>
      <c r="G894" s="52" t="s">
        <v>4063</v>
      </c>
    </row>
    <row r="895" spans="1:7" x14ac:dyDescent="0.25">
      <c r="A895" s="57" t="str">
        <f t="shared" si="14"/>
        <v>ЛПЦ-АТТТ-ЛПЦ-АТТТ-Пост-2 -Выходные обрезные ножницы</v>
      </c>
      <c r="B895" s="63" t="s">
        <v>3602</v>
      </c>
      <c r="C895" s="62" t="s">
        <v>4029</v>
      </c>
      <c r="D895" s="67" t="s">
        <v>4030</v>
      </c>
      <c r="E895" s="72" t="s">
        <v>4062</v>
      </c>
      <c r="G895" s="52" t="s">
        <v>4061</v>
      </c>
    </row>
    <row r="896" spans="1:7" x14ac:dyDescent="0.25">
      <c r="A896" s="57" t="str">
        <f t="shared" si="14"/>
        <v>ЛПЦ-АТТТ-ЛПЦ-АТТТ-Пост-2 -Система транспортировки обрези и проб на выходе</v>
      </c>
      <c r="B896" s="63" t="s">
        <v>3602</v>
      </c>
      <c r="C896" s="62" t="s">
        <v>4029</v>
      </c>
      <c r="D896" s="67" t="s">
        <v>4030</v>
      </c>
      <c r="E896" s="72" t="s">
        <v>4060</v>
      </c>
      <c r="G896" s="52" t="s">
        <v>4059</v>
      </c>
    </row>
    <row r="897" spans="1:7" x14ac:dyDescent="0.25">
      <c r="A897" s="57" t="str">
        <f t="shared" si="14"/>
        <v>ЛПЦ-АТТТ-ЛПЦ-АТТТ-Пост-2 -Центрирующий тянущий ролик</v>
      </c>
      <c r="B897" s="63" t="s">
        <v>3602</v>
      </c>
      <c r="C897" s="62" t="s">
        <v>4029</v>
      </c>
      <c r="D897" s="67" t="s">
        <v>4030</v>
      </c>
      <c r="E897" s="72" t="s">
        <v>4058</v>
      </c>
      <c r="G897" s="52" t="s">
        <v>4057</v>
      </c>
    </row>
    <row r="898" spans="1:7" x14ac:dyDescent="0.25">
      <c r="A898" s="57" t="str">
        <f t="shared" ref="A898:A961" si="15">CONCATENATE(B898,$H$1,C898,$H$1,D898,$H$1,E898)</f>
        <v>ЛПЦ-АТТТ-ЛПЦ-АТТТ-Пост-2 -Центрирующее устройство №4</v>
      </c>
      <c r="B898" s="63" t="s">
        <v>3602</v>
      </c>
      <c r="C898" s="62" t="s">
        <v>4029</v>
      </c>
      <c r="D898" s="67" t="s">
        <v>4030</v>
      </c>
      <c r="E898" s="72" t="s">
        <v>3795</v>
      </c>
      <c r="G898" s="52" t="s">
        <v>3794</v>
      </c>
    </row>
    <row r="899" spans="1:7" x14ac:dyDescent="0.25">
      <c r="A899" s="57" t="str">
        <f t="shared" si="15"/>
        <v>ЛПЦ-АТТТ-ЛПЦ-АТТТ-Пост-2 -Боковые направляющие №5</v>
      </c>
      <c r="B899" s="63" t="s">
        <v>3602</v>
      </c>
      <c r="C899" s="62" t="s">
        <v>4029</v>
      </c>
      <c r="D899" s="67" t="s">
        <v>4030</v>
      </c>
      <c r="E899" s="72" t="s">
        <v>4056</v>
      </c>
      <c r="G899" s="52" t="s">
        <v>4055</v>
      </c>
    </row>
    <row r="900" spans="1:7" ht="30" x14ac:dyDescent="0.25">
      <c r="A900" s="57" t="str">
        <f t="shared" si="15"/>
        <v>ЛПЦ-АТТТ-ЛПЦ-АТТТ-Пост-2 -Кромкообрезные ножницы с устройством отведения обрези и крошитель обрези</v>
      </c>
      <c r="B900" s="63" t="s">
        <v>3602</v>
      </c>
      <c r="C900" s="62" t="s">
        <v>4029</v>
      </c>
      <c r="D900" s="67" t="s">
        <v>4030</v>
      </c>
      <c r="E900" s="72" t="s">
        <v>4054</v>
      </c>
      <c r="G900" s="52" t="s">
        <v>4053</v>
      </c>
    </row>
    <row r="901" spans="1:7" x14ac:dyDescent="0.25">
      <c r="A901" s="57" t="str">
        <f t="shared" si="15"/>
        <v>ЛПЦ-АТТТ-ЛПЦ-АТТТ-Пост-2 -Ленточный конвейер</v>
      </c>
      <c r="B901" s="63" t="s">
        <v>3602</v>
      </c>
      <c r="C901" s="62" t="s">
        <v>4029</v>
      </c>
      <c r="D901" s="67" t="s">
        <v>4030</v>
      </c>
      <c r="E901" s="72" t="s">
        <v>4052</v>
      </c>
      <c r="G901" s="52" t="s">
        <v>4051</v>
      </c>
    </row>
    <row r="902" spans="1:7" x14ac:dyDescent="0.25">
      <c r="A902" s="57" t="str">
        <f t="shared" si="15"/>
        <v>ЛПЦ-АТТТ-ЛПЦ-АТТТ-Пост-2 -Горизонтальный стол</v>
      </c>
      <c r="B902" s="63" t="s">
        <v>3602</v>
      </c>
      <c r="C902" s="62" t="s">
        <v>4029</v>
      </c>
      <c r="D902" s="67" t="s">
        <v>4030</v>
      </c>
      <c r="E902" s="72" t="s">
        <v>4050</v>
      </c>
      <c r="G902" s="52" t="s">
        <v>4049</v>
      </c>
    </row>
    <row r="903" spans="1:7" x14ac:dyDescent="0.25">
      <c r="A903" s="57" t="str">
        <f t="shared" si="15"/>
        <v>ЛПЦ-АТТТ-ЛПЦ-АТТТ-Пост-2 -Транспортный рольганг №6</v>
      </c>
      <c r="B903" s="63" t="s">
        <v>3602</v>
      </c>
      <c r="C903" s="62" t="s">
        <v>4029</v>
      </c>
      <c r="D903" s="67" t="s">
        <v>4030</v>
      </c>
      <c r="E903" s="72" t="s">
        <v>4048</v>
      </c>
      <c r="G903" s="52" t="s">
        <v>4047</v>
      </c>
    </row>
    <row r="904" spans="1:7" x14ac:dyDescent="0.25">
      <c r="A904" s="57" t="str">
        <f t="shared" si="15"/>
        <v>ЛПЦ-АТТТ-ЛПЦ-АТТТ-Пост-2 -Двойной тянущий ролик</v>
      </c>
      <c r="B904" s="63" t="s">
        <v>3602</v>
      </c>
      <c r="C904" s="62" t="s">
        <v>4029</v>
      </c>
      <c r="D904" s="67" t="s">
        <v>4030</v>
      </c>
      <c r="E904" s="72" t="s">
        <v>4046</v>
      </c>
      <c r="G904" s="52" t="s">
        <v>4045</v>
      </c>
    </row>
    <row r="905" spans="1:7" x14ac:dyDescent="0.25">
      <c r="A905" s="57" t="str">
        <f t="shared" si="15"/>
        <v>ЛПЦ-АТТТ-ЛПЦ-АТТТ-Пост-2 -Промасливающая машина с электростатическим действием</v>
      </c>
      <c r="B905" s="63" t="s">
        <v>3602</v>
      </c>
      <c r="C905" s="62" t="s">
        <v>4029</v>
      </c>
      <c r="D905" s="67" t="s">
        <v>4030</v>
      </c>
      <c r="E905" s="72" t="s">
        <v>4044</v>
      </c>
      <c r="G905" s="52" t="s">
        <v>4043</v>
      </c>
    </row>
    <row r="906" spans="1:7" x14ac:dyDescent="0.25">
      <c r="A906" s="57" t="str">
        <f t="shared" si="15"/>
        <v>ЛПЦ-АТТТ-ЛПЦ-АТТТ-Пост-2 -Система контроля положения кромки</v>
      </c>
      <c r="B906" s="63" t="s">
        <v>3602</v>
      </c>
      <c r="C906" s="62" t="s">
        <v>4029</v>
      </c>
      <c r="D906" s="67" t="s">
        <v>4030</v>
      </c>
      <c r="E906" s="72" t="s">
        <v>4042</v>
      </c>
      <c r="G906" s="52" t="s">
        <v>4041</v>
      </c>
    </row>
    <row r="907" spans="1:7" x14ac:dyDescent="0.25">
      <c r="A907" s="57" t="str">
        <f t="shared" si="15"/>
        <v>ЛПЦ-АТТТ-ЛПЦ-АТТТ-Пост-2 -Выходной отклоняющий полосу вниз ролик с заправочным столом</v>
      </c>
      <c r="B907" s="63" t="s">
        <v>3602</v>
      </c>
      <c r="C907" s="62" t="s">
        <v>4029</v>
      </c>
      <c r="D907" s="67" t="s">
        <v>4030</v>
      </c>
      <c r="E907" s="72" t="s">
        <v>4040</v>
      </c>
      <c r="G907" s="52" t="s">
        <v>4039</v>
      </c>
    </row>
    <row r="908" spans="1:7" x14ac:dyDescent="0.25">
      <c r="A908" s="57" t="str">
        <f t="shared" si="15"/>
        <v>ЛПЦ-АТТТ-ЛПЦ-АТТТ-Пост-2 -Основание и привод натяжной моталки</v>
      </c>
      <c r="B908" s="63" t="s">
        <v>3602</v>
      </c>
      <c r="C908" s="62" t="s">
        <v>4029</v>
      </c>
      <c r="D908" s="67" t="s">
        <v>4030</v>
      </c>
      <c r="E908" s="72" t="s">
        <v>4038</v>
      </c>
      <c r="G908" s="52" t="s">
        <v>4037</v>
      </c>
    </row>
    <row r="909" spans="1:7" x14ac:dyDescent="0.25">
      <c r="A909" s="57" t="str">
        <f t="shared" si="15"/>
        <v>ЛПЦ-АТТТ-ЛПЦ-АТТТ-Пост-2 -Прижимной ролик натяжной моталки</v>
      </c>
      <c r="B909" s="63" t="s">
        <v>3602</v>
      </c>
      <c r="C909" s="62" t="s">
        <v>4029</v>
      </c>
      <c r="D909" s="67" t="s">
        <v>4030</v>
      </c>
      <c r="E909" s="72" t="s">
        <v>4036</v>
      </c>
      <c r="G909" s="52" t="s">
        <v>4035</v>
      </c>
    </row>
    <row r="910" spans="1:7" x14ac:dyDescent="0.25">
      <c r="A910" s="57" t="str">
        <f t="shared" si="15"/>
        <v>ЛПЦ-АТТТ-ЛПЦ-АТТТ-Пост-2 -Ременный захлестыватель</v>
      </c>
      <c r="B910" s="63" t="s">
        <v>3602</v>
      </c>
      <c r="C910" s="62" t="s">
        <v>4029</v>
      </c>
      <c r="D910" s="67" t="s">
        <v>4030</v>
      </c>
      <c r="E910" s="72" t="s">
        <v>3742</v>
      </c>
      <c r="G910" s="52" t="s">
        <v>3741</v>
      </c>
    </row>
    <row r="911" spans="1:7" x14ac:dyDescent="0.25">
      <c r="A911" s="57" t="str">
        <f t="shared" si="15"/>
        <v>ЛПЦ-АТТТ-ЛПЦ-АТТТ-Пост-2 -Выходная тележка для рулонов</v>
      </c>
      <c r="B911" s="63" t="s">
        <v>3602</v>
      </c>
      <c r="C911" s="62" t="s">
        <v>4029</v>
      </c>
      <c r="D911" s="67" t="s">
        <v>4030</v>
      </c>
      <c r="E911" s="72" t="s">
        <v>3740</v>
      </c>
      <c r="G911" s="52" t="s">
        <v>3739</v>
      </c>
    </row>
    <row r="912" spans="1:7" x14ac:dyDescent="0.25">
      <c r="A912" s="57" t="str">
        <f t="shared" si="15"/>
        <v>ЛПЦ-АТТТ-ЛПЦ-АТТТ-Пост-2 -Пластиковые прокладки для стеллажей хранения</v>
      </c>
      <c r="B912" s="63" t="s">
        <v>3602</v>
      </c>
      <c r="C912" s="62" t="s">
        <v>4029</v>
      </c>
      <c r="D912" s="67" t="s">
        <v>4030</v>
      </c>
      <c r="E912" s="72" t="s">
        <v>4034</v>
      </c>
      <c r="G912" s="52" t="s">
        <v>4033</v>
      </c>
    </row>
    <row r="913" spans="1:7" x14ac:dyDescent="0.25">
      <c r="A913" s="57" t="str">
        <f t="shared" si="15"/>
        <v>ЛПЦ-АТТТ-ЛПЦ-АТТТ-Пост-2 -Весы для рулонов на выходе</v>
      </c>
      <c r="B913" s="63" t="s">
        <v>3602</v>
      </c>
      <c r="C913" s="62" t="s">
        <v>4029</v>
      </c>
      <c r="D913" s="67" t="s">
        <v>4030</v>
      </c>
      <c r="E913" s="72" t="s">
        <v>4032</v>
      </c>
      <c r="G913" s="52" t="s">
        <v>4031</v>
      </c>
    </row>
    <row r="914" spans="1:7" x14ac:dyDescent="0.25">
      <c r="A914" s="57" t="str">
        <f t="shared" si="15"/>
        <v>ЛПЦ-АТТТ-ЛПЦ-АТТТ-Пост-2 -Устройство для ручной обвязки рулонов</v>
      </c>
      <c r="B914" s="63" t="s">
        <v>3602</v>
      </c>
      <c r="C914" s="62" t="s">
        <v>4029</v>
      </c>
      <c r="D914" s="67" t="s">
        <v>4030</v>
      </c>
      <c r="E914" s="72" t="s">
        <v>3877</v>
      </c>
      <c r="G914" s="52" t="s">
        <v>3876</v>
      </c>
    </row>
    <row r="915" spans="1:7" x14ac:dyDescent="0.25">
      <c r="A915" s="57" t="str">
        <f t="shared" si="15"/>
        <v>ЛПЦ-АТТТ-ЛПЦ-АТТТ-Прочее-Прочее</v>
      </c>
      <c r="B915" s="63" t="s">
        <v>3602</v>
      </c>
      <c r="C915" s="62" t="s">
        <v>4029</v>
      </c>
      <c r="D915" s="71" t="s">
        <v>4028</v>
      </c>
      <c r="E915" s="66" t="s">
        <v>3560</v>
      </c>
      <c r="G915" s="52" t="s">
        <v>3568</v>
      </c>
    </row>
    <row r="916" spans="1:7" x14ac:dyDescent="0.25">
      <c r="A916" s="57" t="str">
        <f t="shared" si="15"/>
        <v>ЛПЦ-РСХП-ЛПЦ-РСХП-Пост-1-Система измерения внешнего диаметра и ширины рулона</v>
      </c>
      <c r="B916" s="63" t="s">
        <v>3602</v>
      </c>
      <c r="C916" s="62" t="s">
        <v>3988</v>
      </c>
      <c r="D916" s="67" t="s">
        <v>3991</v>
      </c>
      <c r="E916" s="72" t="s">
        <v>4027</v>
      </c>
      <c r="G916" s="52" t="s">
        <v>4026</v>
      </c>
    </row>
    <row r="917" spans="1:7" x14ac:dyDescent="0.25">
      <c r="A917" s="57" t="str">
        <f t="shared" si="15"/>
        <v>ЛПЦ-РСХП-ЛПЦ-РСХП-Пост-1-Тележка для рулонов разматывателя</v>
      </c>
      <c r="B917" s="63" t="s">
        <v>3602</v>
      </c>
      <c r="C917" s="62" t="s">
        <v>3988</v>
      </c>
      <c r="D917" s="67" t="s">
        <v>3991</v>
      </c>
      <c r="E917" s="72" t="s">
        <v>4025</v>
      </c>
      <c r="G917" s="52" t="s">
        <v>4024</v>
      </c>
    </row>
    <row r="918" spans="1:7" x14ac:dyDescent="0.25">
      <c r="A918" s="57" t="str">
        <f t="shared" si="15"/>
        <v>ЛПЦ-РСХП-ЛПЦ-РСХП-Пост-1-Основание разматывателя</v>
      </c>
      <c r="B918" s="63" t="s">
        <v>3602</v>
      </c>
      <c r="C918" s="62" t="s">
        <v>3988</v>
      </c>
      <c r="D918" s="67" t="s">
        <v>3991</v>
      </c>
      <c r="E918" s="72" t="s">
        <v>4023</v>
      </c>
      <c r="G918" s="52" t="s">
        <v>4022</v>
      </c>
    </row>
    <row r="919" spans="1:7" x14ac:dyDescent="0.25">
      <c r="A919" s="57" t="str">
        <f t="shared" si="15"/>
        <v>ЛПЦ-РСХП-ЛПЦ-РСХП-Пост-1-Выносная опора</v>
      </c>
      <c r="B919" s="63" t="s">
        <v>3602</v>
      </c>
      <c r="C919" s="62" t="s">
        <v>3988</v>
      </c>
      <c r="D919" s="67" t="s">
        <v>3991</v>
      </c>
      <c r="E919" s="72" t="s">
        <v>3744</v>
      </c>
      <c r="G919" s="52" t="s">
        <v>3743</v>
      </c>
    </row>
    <row r="920" spans="1:7" x14ac:dyDescent="0.25">
      <c r="A920" s="57" t="str">
        <f t="shared" si="15"/>
        <v>ЛПЦ-РСХП-ЛПЦ-РСХП-Пост-1-Прижимной ролик разматывателя</v>
      </c>
      <c r="B920" s="63" t="s">
        <v>3602</v>
      </c>
      <c r="C920" s="62" t="s">
        <v>3988</v>
      </c>
      <c r="D920" s="67" t="s">
        <v>3991</v>
      </c>
      <c r="E920" s="72" t="s">
        <v>3865</v>
      </c>
      <c r="G920" s="52" t="s">
        <v>3864</v>
      </c>
    </row>
    <row r="921" spans="1:7" x14ac:dyDescent="0.25">
      <c r="A921" s="57" t="str">
        <f t="shared" si="15"/>
        <v>ЛПЦ-РСХП-ЛПЦ-РСХП-Пост-1-Комплект пластиковых прокладок для стеллажей</v>
      </c>
      <c r="B921" s="63" t="s">
        <v>3602</v>
      </c>
      <c r="C921" s="62" t="s">
        <v>3988</v>
      </c>
      <c r="D921" s="67" t="s">
        <v>3991</v>
      </c>
      <c r="E921" s="72" t="s">
        <v>4021</v>
      </c>
      <c r="G921" s="52" t="s">
        <v>4020</v>
      </c>
    </row>
    <row r="922" spans="1:7" x14ac:dyDescent="0.25">
      <c r="A922" s="57" t="str">
        <f t="shared" si="15"/>
        <v>ЛПЦ-РСХП-ЛПЦ-РСХП-Пост-1-Устройство ручной обвязки рулонов</v>
      </c>
      <c r="B922" s="63" t="s">
        <v>3602</v>
      </c>
      <c r="C922" s="62" t="s">
        <v>3988</v>
      </c>
      <c r="D922" s="67" t="s">
        <v>3991</v>
      </c>
      <c r="E922" s="72" t="s">
        <v>3732</v>
      </c>
      <c r="G922" s="52" t="s">
        <v>3731</v>
      </c>
    </row>
    <row r="923" spans="1:7" x14ac:dyDescent="0.25">
      <c r="A923" s="57" t="str">
        <f t="shared" si="15"/>
        <v>ЛПЦ-РСХП-ЛПЦ-РСХП-Пост-1-Тележка для рулонов входной натяжной моталки</v>
      </c>
      <c r="B923" s="63" t="s">
        <v>3602</v>
      </c>
      <c r="C923" s="62" t="s">
        <v>3988</v>
      </c>
      <c r="D923" s="67" t="s">
        <v>3991</v>
      </c>
      <c r="E923" s="72" t="s">
        <v>4019</v>
      </c>
      <c r="G923" s="52" t="s">
        <v>4018</v>
      </c>
    </row>
    <row r="924" spans="1:7" x14ac:dyDescent="0.25">
      <c r="A924" s="57" t="str">
        <f t="shared" si="15"/>
        <v xml:space="preserve">ЛПЦ-РСХП-ЛПЦ-РСХП-Пост-1-Направляющий щиток </v>
      </c>
      <c r="B924" s="63" t="s">
        <v>3602</v>
      </c>
      <c r="C924" s="62" t="s">
        <v>3988</v>
      </c>
      <c r="D924" s="67" t="s">
        <v>3991</v>
      </c>
      <c r="E924" s="72" t="s">
        <v>4017</v>
      </c>
      <c r="G924" s="52" t="s">
        <v>4016</v>
      </c>
    </row>
    <row r="925" spans="1:7" x14ac:dyDescent="0.25">
      <c r="A925" s="57" t="str">
        <f t="shared" si="15"/>
        <v>ЛПЦ-РСХП-ЛПЦ-РСХП-Пост-1-Опора выходного толщиномера</v>
      </c>
      <c r="B925" s="63" t="s">
        <v>3602</v>
      </c>
      <c r="C925" s="62" t="s">
        <v>3988</v>
      </c>
      <c r="D925" s="67" t="s">
        <v>3991</v>
      </c>
      <c r="E925" s="72" t="s">
        <v>4015</v>
      </c>
      <c r="G925" s="52" t="s">
        <v>4014</v>
      </c>
    </row>
    <row r="926" spans="1:7" x14ac:dyDescent="0.25">
      <c r="A926" s="57" t="str">
        <f t="shared" si="15"/>
        <v>ЛПЦ-РСХП-ЛПЦ-РСХП-Пост-1-Обрезные ножницы</v>
      </c>
      <c r="B926" s="63" t="s">
        <v>3602</v>
      </c>
      <c r="C926" s="62" t="s">
        <v>3988</v>
      </c>
      <c r="D926" s="67" t="s">
        <v>3991</v>
      </c>
      <c r="E926" s="72" t="s">
        <v>4013</v>
      </c>
      <c r="G926" s="52" t="s">
        <v>4012</v>
      </c>
    </row>
    <row r="927" spans="1:7" x14ac:dyDescent="0.25">
      <c r="A927" s="57" t="str">
        <f t="shared" si="15"/>
        <v>ЛПЦ-РСХП-ЛПЦ-РСХП-Пост-1-Профилометр</v>
      </c>
      <c r="B927" s="63" t="s">
        <v>3602</v>
      </c>
      <c r="C927" s="62" t="s">
        <v>3988</v>
      </c>
      <c r="D927" s="67" t="s">
        <v>3991</v>
      </c>
      <c r="E927" s="72" t="s">
        <v>4011</v>
      </c>
      <c r="G927" s="52" t="s">
        <v>4010</v>
      </c>
    </row>
    <row r="928" spans="1:7" x14ac:dyDescent="0.25">
      <c r="A928" s="57" t="str">
        <f t="shared" si="15"/>
        <v xml:space="preserve">ЛПЦ-РСХП-ЛПЦ-РСХП-Пост-1-Тележка для рулонов выходного натяжного уст-ва </v>
      </c>
      <c r="B928" s="63" t="s">
        <v>3602</v>
      </c>
      <c r="C928" s="62" t="s">
        <v>3988</v>
      </c>
      <c r="D928" s="67" t="s">
        <v>3991</v>
      </c>
      <c r="E928" s="72" t="s">
        <v>4009</v>
      </c>
      <c r="G928" s="52" t="s">
        <v>4008</v>
      </c>
    </row>
    <row r="929" spans="1:7" x14ac:dyDescent="0.25">
      <c r="A929" s="57" t="str">
        <f t="shared" si="15"/>
        <v>ЛПЦ-РСХП-ЛПЦ-РСХП-Пост-1-Свободное устройство свободного натяжения</v>
      </c>
      <c r="B929" s="63" t="s">
        <v>3602</v>
      </c>
      <c r="C929" s="62" t="s">
        <v>3988</v>
      </c>
      <c r="D929" s="67" t="s">
        <v>3991</v>
      </c>
      <c r="E929" s="72" t="s">
        <v>4007</v>
      </c>
      <c r="G929" s="52" t="s">
        <v>4006</v>
      </c>
    </row>
    <row r="930" spans="1:7" x14ac:dyDescent="0.25">
      <c r="A930" s="57" t="str">
        <f t="shared" si="15"/>
        <v>ЛПЦ-РСХП-ЛПЦ-РСХП-Пост-1-Устройство перевалки рабочих валков</v>
      </c>
      <c r="B930" s="63" t="s">
        <v>3602</v>
      </c>
      <c r="C930" s="62" t="s">
        <v>3988</v>
      </c>
      <c r="D930" s="67" t="s">
        <v>3991</v>
      </c>
      <c r="E930" s="72" t="s">
        <v>3917</v>
      </c>
      <c r="G930" s="52" t="s">
        <v>3916</v>
      </c>
    </row>
    <row r="931" spans="1:7" x14ac:dyDescent="0.25">
      <c r="A931" s="57" t="str">
        <f t="shared" si="15"/>
        <v>ЛПЦ-РСХП-ЛПЦ-РСХП-Пост-1-Устройство для перевалки опорных валков</v>
      </c>
      <c r="B931" s="63" t="s">
        <v>3602</v>
      </c>
      <c r="C931" s="62" t="s">
        <v>3988</v>
      </c>
      <c r="D931" s="67" t="s">
        <v>3991</v>
      </c>
      <c r="E931" s="72" t="s">
        <v>4005</v>
      </c>
      <c r="G931" s="52" t="s">
        <v>4004</v>
      </c>
    </row>
    <row r="932" spans="1:7" x14ac:dyDescent="0.25">
      <c r="A932" s="57" t="str">
        <f t="shared" si="15"/>
        <v>ЛПЦ-РСХП-ЛПЦ-РСХП-Пост-1-Блок для центрирования полосы</v>
      </c>
      <c r="B932" s="63" t="s">
        <v>3602</v>
      </c>
      <c r="C932" s="62" t="s">
        <v>3988</v>
      </c>
      <c r="D932" s="67" t="s">
        <v>3991</v>
      </c>
      <c r="E932" s="72" t="s">
        <v>4003</v>
      </c>
      <c r="G932" s="52" t="s">
        <v>4002</v>
      </c>
    </row>
    <row r="933" spans="1:7" x14ac:dyDescent="0.25">
      <c r="A933" s="57" t="str">
        <f t="shared" si="15"/>
        <v>ЛПЦ-РСХП-ЛПЦ-РСХП-Пост-1-Набор боковых направляющих</v>
      </c>
      <c r="B933" s="63" t="s">
        <v>3602</v>
      </c>
      <c r="C933" s="62" t="s">
        <v>3988</v>
      </c>
      <c r="D933" s="67" t="s">
        <v>3991</v>
      </c>
      <c r="E933" s="72" t="s">
        <v>4001</v>
      </c>
      <c r="G933" s="52" t="s">
        <v>4000</v>
      </c>
    </row>
    <row r="934" spans="1:7" x14ac:dyDescent="0.25">
      <c r="A934" s="57" t="str">
        <f t="shared" si="15"/>
        <v>ЛПЦ-РСХП-ЛПЦ-РСХП-Пост-1-Весы для рулонов</v>
      </c>
      <c r="B934" s="63" t="s">
        <v>3602</v>
      </c>
      <c r="C934" s="62" t="s">
        <v>3988</v>
      </c>
      <c r="D934" s="67" t="s">
        <v>3991</v>
      </c>
      <c r="E934" s="72" t="s">
        <v>3999</v>
      </c>
      <c r="G934" s="52" t="s">
        <v>3998</v>
      </c>
    </row>
    <row r="935" spans="1:7" x14ac:dyDescent="0.25">
      <c r="A935" s="57" t="str">
        <f t="shared" si="15"/>
        <v>ЛПЦ-РСХП-ЛПЦ-РСХП-Пост-1-Набор закладных пластин</v>
      </c>
      <c r="B935" s="63" t="s">
        <v>3602</v>
      </c>
      <c r="C935" s="62" t="s">
        <v>3988</v>
      </c>
      <c r="D935" s="67" t="s">
        <v>3991</v>
      </c>
      <c r="E935" s="72" t="s">
        <v>3997</v>
      </c>
      <c r="G935" s="52" t="s">
        <v>3996</v>
      </c>
    </row>
    <row r="936" spans="1:7" x14ac:dyDescent="0.25">
      <c r="A936" s="57" t="str">
        <f t="shared" si="15"/>
        <v>ЛПЦ-РСХП-ЛПЦ-РСХП-Пост-1-Щиток от забуривания с воздушными протирами</v>
      </c>
      <c r="B936" s="63" t="s">
        <v>3602</v>
      </c>
      <c r="C936" s="62" t="s">
        <v>3988</v>
      </c>
      <c r="D936" s="67" t="s">
        <v>3991</v>
      </c>
      <c r="E936" s="72" t="s">
        <v>3995</v>
      </c>
      <c r="G936" s="52" t="s">
        <v>3994</v>
      </c>
    </row>
    <row r="937" spans="1:7" x14ac:dyDescent="0.25">
      <c r="A937" s="57" t="str">
        <f t="shared" si="15"/>
        <v>ЛПЦ-РСХП-ЛПЦ-РСХП-Пост-1-Отводящее устройство на выходе</v>
      </c>
      <c r="B937" s="63" t="s">
        <v>3602</v>
      </c>
      <c r="C937" s="62" t="s">
        <v>3988</v>
      </c>
      <c r="D937" s="67" t="s">
        <v>3991</v>
      </c>
      <c r="E937" s="72" t="s">
        <v>3993</v>
      </c>
      <c r="G937" s="52" t="s">
        <v>3992</v>
      </c>
    </row>
    <row r="938" spans="1:7" x14ac:dyDescent="0.25">
      <c r="A938" s="57" t="str">
        <f t="shared" si="15"/>
        <v>ЛПЦ-РСХП-ЛПЦ-РСХП-Пост-1-Набор тензодатчиков</v>
      </c>
      <c r="B938" s="63" t="s">
        <v>3602</v>
      </c>
      <c r="C938" s="62" t="s">
        <v>3988</v>
      </c>
      <c r="D938" s="67" t="s">
        <v>3991</v>
      </c>
      <c r="E938" s="72" t="s">
        <v>3990</v>
      </c>
      <c r="G938" s="52" t="s">
        <v>3989</v>
      </c>
    </row>
    <row r="939" spans="1:7" x14ac:dyDescent="0.25">
      <c r="A939" s="57" t="str">
        <f t="shared" si="15"/>
        <v>ЛПЦ-РСХП-ЛПЦ-РСХП-Прочее-Прочее</v>
      </c>
      <c r="B939" s="63" t="s">
        <v>3602</v>
      </c>
      <c r="C939" s="62" t="s">
        <v>3988</v>
      </c>
      <c r="D939" s="71" t="s">
        <v>3987</v>
      </c>
      <c r="E939" s="66" t="s">
        <v>3560</v>
      </c>
      <c r="G939" s="52" t="s">
        <v>3568</v>
      </c>
    </row>
    <row r="940" spans="1:7" ht="30" x14ac:dyDescent="0.25">
      <c r="A940" s="57" t="str">
        <f t="shared" si="15"/>
        <v>ЛПЦ-АНГЦ-ЛПЦ-АНГЦ-Пост-1-Набор стеллажей для хранения рулонов с блокирующими роликами</v>
      </c>
      <c r="B940" s="63" t="s">
        <v>3602</v>
      </c>
      <c r="C940" s="73" t="s">
        <v>3875</v>
      </c>
      <c r="D940" s="71" t="s">
        <v>3944</v>
      </c>
      <c r="E940" s="72" t="s">
        <v>3986</v>
      </c>
      <c r="G940" s="52" t="s">
        <v>3985</v>
      </c>
    </row>
    <row r="941" spans="1:7" x14ac:dyDescent="0.25">
      <c r="A941" s="57" t="str">
        <f t="shared" si="15"/>
        <v>ЛПЦ-АНГЦ-ЛПЦ-АНГЦ-Пост-1-Входная тележка для рулонов</v>
      </c>
      <c r="B941" s="63" t="s">
        <v>3602</v>
      </c>
      <c r="C941" s="62" t="s">
        <v>3875</v>
      </c>
      <c r="D941" s="67" t="s">
        <v>3944</v>
      </c>
      <c r="E941" s="72" t="s">
        <v>3869</v>
      </c>
      <c r="G941" s="52" t="s">
        <v>3868</v>
      </c>
    </row>
    <row r="942" spans="1:7" ht="30" x14ac:dyDescent="0.25">
      <c r="A942" s="57" t="str">
        <f t="shared" si="15"/>
        <v>ЛПЦ-АНГЦ-ЛПЦ-АНГЦ-Пост-1-Рама – система измерения ширины и внеш. диаметра рулонов №1 и №2</v>
      </c>
      <c r="B942" s="63" t="s">
        <v>3602</v>
      </c>
      <c r="C942" s="62" t="s">
        <v>3875</v>
      </c>
      <c r="D942" s="67" t="s">
        <v>3944</v>
      </c>
      <c r="E942" s="72" t="s">
        <v>3984</v>
      </c>
      <c r="G942" s="52" t="s">
        <v>3983</v>
      </c>
    </row>
    <row r="943" spans="1:7" x14ac:dyDescent="0.25">
      <c r="A943" s="57" t="str">
        <f t="shared" si="15"/>
        <v>ЛПЦ-АНГЦ-ЛПЦ-АНГЦ-Пост-1-Разматыватель</v>
      </c>
      <c r="B943" s="63" t="s">
        <v>3602</v>
      </c>
      <c r="C943" s="62" t="s">
        <v>3875</v>
      </c>
      <c r="D943" s="67" t="s">
        <v>3944</v>
      </c>
      <c r="E943" s="72" t="s">
        <v>3982</v>
      </c>
      <c r="G943" s="52" t="s">
        <v>3981</v>
      </c>
    </row>
    <row r="944" spans="1:7" x14ac:dyDescent="0.25">
      <c r="A944" s="57" t="str">
        <f t="shared" si="15"/>
        <v>ЛПЦ-АНГЦ-ЛПЦ-АНГЦ-Пост-1-Прижимной ролик разматывателя</v>
      </c>
      <c r="B944" s="63" t="s">
        <v>3602</v>
      </c>
      <c r="C944" s="62" t="s">
        <v>3875</v>
      </c>
      <c r="D944" s="67" t="s">
        <v>3944</v>
      </c>
      <c r="E944" s="72" t="s">
        <v>3865</v>
      </c>
      <c r="G944" s="52" t="s">
        <v>3864</v>
      </c>
    </row>
    <row r="945" spans="1:7" x14ac:dyDescent="0.25">
      <c r="A945" s="57" t="str">
        <f t="shared" si="15"/>
        <v>ЛПЦ-АНГЦ-ЛПЦ-АНГЦ-Пост-1-Выносная опора на входе №1 и №2</v>
      </c>
      <c r="B945" s="63" t="s">
        <v>3602</v>
      </c>
      <c r="C945" s="62" t="s">
        <v>3875</v>
      </c>
      <c r="D945" s="67" t="s">
        <v>3944</v>
      </c>
      <c r="E945" s="72" t="s">
        <v>3980</v>
      </c>
      <c r="G945" s="52" t="s">
        <v>3979</v>
      </c>
    </row>
    <row r="946" spans="1:7" x14ac:dyDescent="0.25">
      <c r="A946" s="57" t="str">
        <f t="shared" si="15"/>
        <v>ЛПЦ-АНГЦ-ЛПЦ-АНГЦ-Пост-1-Стол отгибателя</v>
      </c>
      <c r="B946" s="63" t="s">
        <v>3602</v>
      </c>
      <c r="C946" s="62" t="s">
        <v>3875</v>
      </c>
      <c r="D946" s="67" t="s">
        <v>3944</v>
      </c>
      <c r="E946" s="72" t="s">
        <v>3978</v>
      </c>
      <c r="G946" s="52" t="s">
        <v>3977</v>
      </c>
    </row>
    <row r="947" spans="1:7" x14ac:dyDescent="0.25">
      <c r="A947" s="57" t="str">
        <f t="shared" si="15"/>
        <v>ЛПЦ-АНГЦ-ЛПЦ-АНГЦ-Пост-1-Узел правильной машины</v>
      </c>
      <c r="B947" s="63" t="s">
        <v>3602</v>
      </c>
      <c r="C947" s="62" t="s">
        <v>3875</v>
      </c>
      <c r="D947" s="67" t="s">
        <v>3944</v>
      </c>
      <c r="E947" s="72" t="s">
        <v>3976</v>
      </c>
      <c r="G947" s="52" t="s">
        <v>3975</v>
      </c>
    </row>
    <row r="948" spans="1:7" x14ac:dyDescent="0.25">
      <c r="A948" s="57" t="str">
        <f t="shared" si="15"/>
        <v>ЛПЦ-АНГЦ-ЛПЦ-АНГЦ-Пост-1-Привод правильной машины и тянущего ролика</v>
      </c>
      <c r="B948" s="63" t="s">
        <v>3602</v>
      </c>
      <c r="C948" s="62" t="s">
        <v>3875</v>
      </c>
      <c r="D948" s="67" t="s">
        <v>3944</v>
      </c>
      <c r="E948" s="72" t="s">
        <v>3974</v>
      </c>
      <c r="G948" s="52" t="s">
        <v>3973</v>
      </c>
    </row>
    <row r="949" spans="1:7" x14ac:dyDescent="0.25">
      <c r="A949" s="57" t="str">
        <f t="shared" si="15"/>
        <v>ЛПЦ-АНГЦ-ЛПЦ-АНГЦ-Пост-1-Система контроля центрального положения полосы №1 и №2</v>
      </c>
      <c r="B949" s="63" t="s">
        <v>3602</v>
      </c>
      <c r="C949" s="62" t="s">
        <v>3875</v>
      </c>
      <c r="D949" s="67" t="s">
        <v>3944</v>
      </c>
      <c r="E949" s="72" t="s">
        <v>3972</v>
      </c>
      <c r="G949" s="52" t="s">
        <v>3971</v>
      </c>
    </row>
    <row r="950" spans="1:7" x14ac:dyDescent="0.25">
      <c r="A950" s="57" t="str">
        <f t="shared" si="15"/>
        <v>ЛПЦ-АНГЦ-ЛПЦ-АНГЦ-Пост-1-Транспортный ленточный конвейер на входе</v>
      </c>
      <c r="B950" s="63" t="s">
        <v>3602</v>
      </c>
      <c r="C950" s="62" t="s">
        <v>3875</v>
      </c>
      <c r="D950" s="67" t="s">
        <v>3944</v>
      </c>
      <c r="E950" s="72" t="s">
        <v>3970</v>
      </c>
      <c r="G950" s="52" t="s">
        <v>3969</v>
      </c>
    </row>
    <row r="951" spans="1:7" x14ac:dyDescent="0.25">
      <c r="A951" s="57" t="str">
        <f t="shared" si="15"/>
        <v>ЛПЦ-АНГЦ-ЛПЦ-АНГЦ-Пост-1-Рама толщиномера №1 и №2</v>
      </c>
      <c r="B951" s="63" t="s">
        <v>3602</v>
      </c>
      <c r="C951" s="62" t="s">
        <v>3875</v>
      </c>
      <c r="D951" s="67" t="s">
        <v>3944</v>
      </c>
      <c r="E951" s="72" t="s">
        <v>3968</v>
      </c>
      <c r="G951" s="52" t="s">
        <v>3967</v>
      </c>
    </row>
    <row r="952" spans="1:7" x14ac:dyDescent="0.25">
      <c r="A952" s="57" t="str">
        <f t="shared" si="15"/>
        <v>ЛПЦ-АНГЦ-ЛПЦ-АНГЦ-Пост-1-Двойные ножницы с верхним резом</v>
      </c>
      <c r="B952" s="63" t="s">
        <v>3602</v>
      </c>
      <c r="C952" s="62" t="s">
        <v>3875</v>
      </c>
      <c r="D952" s="67" t="s">
        <v>3944</v>
      </c>
      <c r="E952" s="72" t="s">
        <v>3966</v>
      </c>
      <c r="G952" s="52" t="s">
        <v>3965</v>
      </c>
    </row>
    <row r="953" spans="1:7" x14ac:dyDescent="0.25">
      <c r="A953" s="57" t="str">
        <f t="shared" si="15"/>
        <v>ЛПЦ-АНГЦ-ЛПЦ-АНГЦ-Пост-1-Тележка для транспортировки обрези на входе</v>
      </c>
      <c r="B953" s="63" t="s">
        <v>3602</v>
      </c>
      <c r="C953" s="62" t="s">
        <v>3875</v>
      </c>
      <c r="D953" s="67" t="s">
        <v>3944</v>
      </c>
      <c r="E953" s="72" t="s">
        <v>3964</v>
      </c>
      <c r="G953" s="52" t="s">
        <v>3963</v>
      </c>
    </row>
    <row r="954" spans="1:7" x14ac:dyDescent="0.25">
      <c r="A954" s="57" t="str">
        <f t="shared" si="15"/>
        <v>ЛПЦ-АНГЦ-ЛПЦ-АНГЦ-Пост-1-Ролик тянущий, отклоняющий полосу вниз</v>
      </c>
      <c r="B954" s="63" t="s">
        <v>3602</v>
      </c>
      <c r="C954" s="62" t="s">
        <v>3875</v>
      </c>
      <c r="D954" s="67" t="s">
        <v>3944</v>
      </c>
      <c r="E954" s="72" t="s">
        <v>3962</v>
      </c>
      <c r="G954" s="52" t="s">
        <v>3961</v>
      </c>
    </row>
    <row r="955" spans="1:7" x14ac:dyDescent="0.25">
      <c r="A955" s="57" t="str">
        <f t="shared" si="15"/>
        <v>ЛПЦ-АНГЦ-ЛПЦ-АНГЦ-Пост-1-Верхний сходящийся проводковый стол</v>
      </c>
      <c r="B955" s="63" t="s">
        <v>3602</v>
      </c>
      <c r="C955" s="62" t="s">
        <v>3875</v>
      </c>
      <c r="D955" s="67" t="s">
        <v>3944</v>
      </c>
      <c r="E955" s="72" t="s">
        <v>3960</v>
      </c>
      <c r="G955" s="52" t="s">
        <v>3959</v>
      </c>
    </row>
    <row r="956" spans="1:7" x14ac:dyDescent="0.25">
      <c r="A956" s="57" t="str">
        <f t="shared" si="15"/>
        <v>ЛПЦ-АНГЦ-ЛПЦ-АНГЦ-Пост-1-Нижний ленточный конвейер</v>
      </c>
      <c r="B956" s="63" t="s">
        <v>3602</v>
      </c>
      <c r="C956" s="62" t="s">
        <v>3875</v>
      </c>
      <c r="D956" s="67" t="s">
        <v>3944</v>
      </c>
      <c r="E956" s="72" t="s">
        <v>3958</v>
      </c>
      <c r="G956" s="52" t="s">
        <v>3957</v>
      </c>
    </row>
    <row r="957" spans="1:7" x14ac:dyDescent="0.25">
      <c r="A957" s="57" t="str">
        <f t="shared" si="15"/>
        <v>ЛПЦ-АНГЦ-ЛПЦ-АНГЦ-Пост-1-Сварочная машина</v>
      </c>
      <c r="B957" s="63" t="s">
        <v>3602</v>
      </c>
      <c r="C957" s="62" t="s">
        <v>3875</v>
      </c>
      <c r="D957" s="67" t="s">
        <v>3944</v>
      </c>
      <c r="E957" s="72" t="s">
        <v>3956</v>
      </c>
      <c r="G957" s="52" t="s">
        <v>3955</v>
      </c>
    </row>
    <row r="958" spans="1:7" x14ac:dyDescent="0.25">
      <c r="A958" s="57" t="str">
        <f t="shared" si="15"/>
        <v>ЛПЦ-АНГЦ-ЛПЦ-АНГЦ-Пост-1-Высечной пресс</v>
      </c>
      <c r="B958" s="63" t="s">
        <v>3602</v>
      </c>
      <c r="C958" s="62" t="s">
        <v>3875</v>
      </c>
      <c r="D958" s="67" t="s">
        <v>3944</v>
      </c>
      <c r="E958" s="72" t="s">
        <v>3954</v>
      </c>
      <c r="G958" s="52" t="s">
        <v>3953</v>
      </c>
    </row>
    <row r="959" spans="1:7" x14ac:dyDescent="0.25">
      <c r="A959" s="57" t="str">
        <f t="shared" si="15"/>
        <v>ЛПЦ-АНГЦ-ЛПЦ-АНГЦ-Пост-1-Опорные столы до/после сварочной машины</v>
      </c>
      <c r="B959" s="63" t="s">
        <v>3602</v>
      </c>
      <c r="C959" s="62" t="s">
        <v>3875</v>
      </c>
      <c r="D959" s="67" t="s">
        <v>3944</v>
      </c>
      <c r="E959" s="72" t="s">
        <v>3952</v>
      </c>
      <c r="G959" s="52" t="s">
        <v>3951</v>
      </c>
    </row>
    <row r="960" spans="1:7" x14ac:dyDescent="0.25">
      <c r="A960" s="57" t="str">
        <f t="shared" si="15"/>
        <v>ЛПЦ-АНГЦ-ЛПЦ-АНГЦ-Пост-1-Натяжное устройство №1       (3 ролика)</v>
      </c>
      <c r="B960" s="63" t="s">
        <v>3602</v>
      </c>
      <c r="C960" s="62" t="s">
        <v>3875</v>
      </c>
      <c r="D960" s="67" t="s">
        <v>3944</v>
      </c>
      <c r="E960" s="72" t="s">
        <v>3950</v>
      </c>
      <c r="G960" s="52" t="s">
        <v>3949</v>
      </c>
    </row>
    <row r="961" spans="1:7" x14ac:dyDescent="0.25">
      <c r="A961" s="57" t="str">
        <f t="shared" si="15"/>
        <v>ЛПЦ-АНГЦ-ЛПЦ-АНГЦ-Пост-1-Натяжное устройство №1</v>
      </c>
      <c r="B961" s="63" t="s">
        <v>3602</v>
      </c>
      <c r="C961" s="62" t="s">
        <v>3875</v>
      </c>
      <c r="D961" s="67" t="s">
        <v>3944</v>
      </c>
      <c r="E961" s="72" t="s">
        <v>3849</v>
      </c>
      <c r="G961" s="52" t="s">
        <v>3848</v>
      </c>
    </row>
    <row r="962" spans="1:7" x14ac:dyDescent="0.25">
      <c r="A962" s="57" t="str">
        <f t="shared" ref="A962:A1025" si="16">CONCATENATE(B962,$H$1,C962,$H$1,D962,$H$1,E962)</f>
        <v>ЛПЦ-АНГЦ-ЛПЦ-АНГЦ-Пост-1-(2 ролика)</v>
      </c>
      <c r="B962" s="63" t="s">
        <v>3602</v>
      </c>
      <c r="C962" s="62" t="s">
        <v>3875</v>
      </c>
      <c r="D962" s="67" t="s">
        <v>3944</v>
      </c>
      <c r="E962" s="72" t="s">
        <v>3948</v>
      </c>
      <c r="G962" s="52" t="s">
        <v>3947</v>
      </c>
    </row>
    <row r="963" spans="1:7" x14ac:dyDescent="0.25">
      <c r="A963" s="57" t="str">
        <f t="shared" si="16"/>
        <v>ЛПЦ-АНГЦ-ЛПЦ-АНГЦ-Пост-1-Отклоняющий ролик №1,2</v>
      </c>
      <c r="B963" s="63" t="s">
        <v>3602</v>
      </c>
      <c r="C963" s="62" t="s">
        <v>3875</v>
      </c>
      <c r="D963" s="67" t="s">
        <v>3944</v>
      </c>
      <c r="E963" s="72" t="s">
        <v>3946</v>
      </c>
      <c r="G963" s="52" t="s">
        <v>3945</v>
      </c>
    </row>
    <row r="964" spans="1:7" x14ac:dyDescent="0.25">
      <c r="A964" s="57" t="str">
        <f t="shared" si="16"/>
        <v>ЛПЦ-АНГЦ-ЛПЦ-АНГЦ-Пост-1-Центрирующее устройство №1</v>
      </c>
      <c r="B964" s="63" t="s">
        <v>3602</v>
      </c>
      <c r="C964" s="62" t="s">
        <v>3875</v>
      </c>
      <c r="D964" s="67" t="s">
        <v>3944</v>
      </c>
      <c r="E964" s="72" t="s">
        <v>3843</v>
      </c>
      <c r="G964" s="52" t="s">
        <v>3842</v>
      </c>
    </row>
    <row r="965" spans="1:7" x14ac:dyDescent="0.25">
      <c r="A965" s="57" t="str">
        <f t="shared" si="16"/>
        <v>ЛПЦ-АНГЦ-ЛПЦ-АНГЦ-Пост-1-Центрирующее устройство №2</v>
      </c>
      <c r="B965" s="63" t="s">
        <v>3602</v>
      </c>
      <c r="C965" s="62" t="s">
        <v>3875</v>
      </c>
      <c r="D965" s="67" t="s">
        <v>3944</v>
      </c>
      <c r="E965" s="72" t="s">
        <v>3820</v>
      </c>
      <c r="G965" s="52" t="s">
        <v>3819</v>
      </c>
    </row>
    <row r="966" spans="1:7" x14ac:dyDescent="0.25">
      <c r="A966" s="57" t="str">
        <f t="shared" si="16"/>
        <v>ЛПЦ-АНГЦ-ЛПЦ-АНГЦ-Пост-1-Центрирующее устройство №3</v>
      </c>
      <c r="B966" s="63" t="s">
        <v>3602</v>
      </c>
      <c r="C966" s="62" t="s">
        <v>3875</v>
      </c>
      <c r="D966" s="67" t="s">
        <v>3944</v>
      </c>
      <c r="E966" s="72" t="s">
        <v>3806</v>
      </c>
      <c r="G966" s="52" t="s">
        <v>3805</v>
      </c>
    </row>
    <row r="967" spans="1:7" x14ac:dyDescent="0.25">
      <c r="A967" s="57" t="str">
        <f t="shared" si="16"/>
        <v>ЛПЦ-АНГЦ-ЛПЦ-АНГЦ-Пост-1-Неподвижное основание с роликами для входного накопителя</v>
      </c>
      <c r="B967" s="63" t="s">
        <v>3602</v>
      </c>
      <c r="C967" s="62" t="s">
        <v>3875</v>
      </c>
      <c r="D967" s="67" t="s">
        <v>3944</v>
      </c>
      <c r="E967" s="72" t="s">
        <v>3943</v>
      </c>
      <c r="G967" s="52" t="s">
        <v>3942</v>
      </c>
    </row>
    <row r="968" spans="1:7" x14ac:dyDescent="0.25">
      <c r="A968" s="57" t="str">
        <f t="shared" si="16"/>
        <v>ЛПЦ-АНГЦ-ЛПЦ-АНГЦ-Пост-2 -Натяжное устройство №3</v>
      </c>
      <c r="B968" s="63" t="s">
        <v>3602</v>
      </c>
      <c r="C968" s="62" t="s">
        <v>3875</v>
      </c>
      <c r="D968" s="71" t="s">
        <v>3909</v>
      </c>
      <c r="E968" s="72" t="s">
        <v>3816</v>
      </c>
      <c r="G968" s="52" t="s">
        <v>3815</v>
      </c>
    </row>
    <row r="969" spans="1:7" x14ac:dyDescent="0.25">
      <c r="A969" s="57" t="str">
        <f t="shared" si="16"/>
        <v>ЛПЦ-АНГЦ-ЛПЦ-АНГЦ-Пост-2 -Блок тензометрических роликов</v>
      </c>
      <c r="B969" s="63" t="s">
        <v>3602</v>
      </c>
      <c r="C969" s="62" t="s">
        <v>3875</v>
      </c>
      <c r="D969" s="67" t="s">
        <v>3909</v>
      </c>
      <c r="E969" s="72" t="s">
        <v>3941</v>
      </c>
      <c r="G969" s="52" t="s">
        <v>3940</v>
      </c>
    </row>
    <row r="970" spans="1:7" x14ac:dyDescent="0.25">
      <c r="A970" s="57" t="str">
        <f t="shared" si="16"/>
        <v>ЛПЦ-АНГЦ-ЛПЦ-АНГЦ-Пост-2 -Заправочный стол на входе печи</v>
      </c>
      <c r="B970" s="63" t="s">
        <v>3602</v>
      </c>
      <c r="C970" s="62" t="s">
        <v>3875</v>
      </c>
      <c r="D970" s="67" t="s">
        <v>3909</v>
      </c>
      <c r="E970" s="72" t="s">
        <v>3939</v>
      </c>
      <c r="G970" s="52" t="s">
        <v>3938</v>
      </c>
    </row>
    <row r="971" spans="1:7" x14ac:dyDescent="0.25">
      <c r="A971" s="57" t="str">
        <f t="shared" si="16"/>
        <v>ЛПЦ-АНГЦ-ЛПЦ-АНГЦ-Пост-2 -Поворотный ролик с прижимным роликом</v>
      </c>
      <c r="B971" s="63" t="s">
        <v>3602</v>
      </c>
      <c r="C971" s="62" t="s">
        <v>3875</v>
      </c>
      <c r="D971" s="67" t="s">
        <v>3909</v>
      </c>
      <c r="E971" s="72" t="s">
        <v>3937</v>
      </c>
      <c r="G971" s="52" t="s">
        <v>3936</v>
      </c>
    </row>
    <row r="972" spans="1:7" x14ac:dyDescent="0.25">
      <c r="A972" s="57" t="str">
        <f t="shared" si="16"/>
        <v>ЛПЦ-АНГЦ-ЛПЦ-АНГЦ-Пост-2 -Бак водяного охлаждения</v>
      </c>
      <c r="B972" s="63" t="s">
        <v>3602</v>
      </c>
      <c r="C972" s="62" t="s">
        <v>3875</v>
      </c>
      <c r="D972" s="67" t="s">
        <v>3909</v>
      </c>
      <c r="E972" s="72" t="s">
        <v>3935</v>
      </c>
      <c r="G972" s="52" t="s">
        <v>3934</v>
      </c>
    </row>
    <row r="973" spans="1:7" x14ac:dyDescent="0.25">
      <c r="A973" s="57" t="str">
        <f t="shared" si="16"/>
        <v>ЛПЦ-АНГЦ-ЛПЦ-АНГЦ-Пост-2 -Рециркуляционный бак водяного охлаждения</v>
      </c>
      <c r="B973" s="63" t="s">
        <v>3602</v>
      </c>
      <c r="C973" s="62" t="s">
        <v>3875</v>
      </c>
      <c r="D973" s="67" t="s">
        <v>3909</v>
      </c>
      <c r="E973" s="72" t="s">
        <v>3933</v>
      </c>
      <c r="G973" s="52" t="s">
        <v>3932</v>
      </c>
    </row>
    <row r="974" spans="1:7" x14ac:dyDescent="0.25">
      <c r="A974" s="57" t="str">
        <f t="shared" si="16"/>
        <v>ЛПЦ-АНГЦ-ЛПЦ-АНГЦ-Пост-2 -Система сушилки холодным воздухом №1</v>
      </c>
      <c r="B974" s="63" t="s">
        <v>3602</v>
      </c>
      <c r="C974" s="62" t="s">
        <v>3875</v>
      </c>
      <c r="D974" s="67" t="s">
        <v>3909</v>
      </c>
      <c r="E974" s="72" t="s">
        <v>3931</v>
      </c>
      <c r="G974" s="52" t="s">
        <v>3930</v>
      </c>
    </row>
    <row r="975" spans="1:7" x14ac:dyDescent="0.25">
      <c r="A975" s="57" t="str">
        <f t="shared" si="16"/>
        <v>ЛПЦ-АНГЦ-ЛПЦ-АНГЦ-Пост-2 -Центрирующее устройство №4</v>
      </c>
      <c r="B975" s="63" t="s">
        <v>3602</v>
      </c>
      <c r="C975" s="62" t="s">
        <v>3875</v>
      </c>
      <c r="D975" s="67" t="s">
        <v>3909</v>
      </c>
      <c r="E975" s="72" t="s">
        <v>3795</v>
      </c>
      <c r="G975" s="52" t="s">
        <v>3794</v>
      </c>
    </row>
    <row r="976" spans="1:7" x14ac:dyDescent="0.25">
      <c r="A976" s="57" t="str">
        <f t="shared" si="16"/>
        <v>ЛПЦ-АНГЦ-ЛПЦ-АНГЦ-Пост-2 -Центрирующее устройство №5</v>
      </c>
      <c r="B976" s="63" t="s">
        <v>3602</v>
      </c>
      <c r="C976" s="62" t="s">
        <v>3875</v>
      </c>
      <c r="D976" s="67" t="s">
        <v>3909</v>
      </c>
      <c r="E976" s="72" t="s">
        <v>3787</v>
      </c>
      <c r="G976" s="52" t="s">
        <v>3786</v>
      </c>
    </row>
    <row r="977" spans="1:7" x14ac:dyDescent="0.25">
      <c r="A977" s="57" t="str">
        <f t="shared" si="16"/>
        <v>ЛПЦ-АНГЦ-ЛПЦ-АНГЦ-Пост-2 -Центрирующее устройство №6</v>
      </c>
      <c r="B977" s="63" t="s">
        <v>3602</v>
      </c>
      <c r="C977" s="62" t="s">
        <v>3875</v>
      </c>
      <c r="D977" s="67" t="s">
        <v>3909</v>
      </c>
      <c r="E977" s="72" t="s">
        <v>3777</v>
      </c>
      <c r="G977" s="52" t="s">
        <v>3776</v>
      </c>
    </row>
    <row r="978" spans="1:7" x14ac:dyDescent="0.25">
      <c r="A978" s="57" t="str">
        <f t="shared" si="16"/>
        <v>ЛПЦ-АНГЦ-ЛПЦ-АНГЦ-Пост-2 -Отклоняющий ролик №3</v>
      </c>
      <c r="B978" s="63" t="s">
        <v>3602</v>
      </c>
      <c r="C978" s="62" t="s">
        <v>3875</v>
      </c>
      <c r="D978" s="67" t="s">
        <v>3909</v>
      </c>
      <c r="E978" s="72" t="s">
        <v>3929</v>
      </c>
      <c r="G978" s="52" t="s">
        <v>3928</v>
      </c>
    </row>
    <row r="979" spans="1:7" x14ac:dyDescent="0.25">
      <c r="A979" s="57" t="str">
        <f t="shared" si="16"/>
        <v>ЛПЦ-АНГЦ-ЛПЦ-АНГЦ-Пост-2 -Отклоняющие ролики №4-№5</v>
      </c>
      <c r="B979" s="63" t="s">
        <v>3602</v>
      </c>
      <c r="C979" s="62" t="s">
        <v>3875</v>
      </c>
      <c r="D979" s="67" t="s">
        <v>3909</v>
      </c>
      <c r="E979" s="72" t="s">
        <v>3927</v>
      </c>
      <c r="G979" s="52" t="s">
        <v>3926</v>
      </c>
    </row>
    <row r="980" spans="1:7" x14ac:dyDescent="0.25">
      <c r="A980" s="57" t="str">
        <f t="shared" si="16"/>
        <v>ЛПЦ-АНГЦ-ЛПЦ-АНГЦ-Пост-2 -Индукционная ванна цинкования</v>
      </c>
      <c r="B980" s="63" t="s">
        <v>3602</v>
      </c>
      <c r="C980" s="62" t="s">
        <v>3875</v>
      </c>
      <c r="D980" s="67" t="s">
        <v>3909</v>
      </c>
      <c r="E980" s="72" t="s">
        <v>3925</v>
      </c>
      <c r="G980" s="52" t="s">
        <v>3924</v>
      </c>
    </row>
    <row r="981" spans="1:7" ht="30" x14ac:dyDescent="0.25">
      <c r="A981" s="57" t="str">
        <f t="shared" si="16"/>
        <v>ЛПЦ-АНГЦ-ЛПЦ-АНГЦ-Пост-2 -Основания с устройствами погружного/стабилизирующе-го ролика</v>
      </c>
      <c r="B981" s="63" t="s">
        <v>3602</v>
      </c>
      <c r="C981" s="62" t="s">
        <v>3875</v>
      </c>
      <c r="D981" s="67" t="s">
        <v>3909</v>
      </c>
      <c r="E981" s="72" t="s">
        <v>3923</v>
      </c>
      <c r="G981" s="52" t="s">
        <v>3922</v>
      </c>
    </row>
    <row r="982" spans="1:7" x14ac:dyDescent="0.25">
      <c r="A982" s="57" t="str">
        <f t="shared" si="16"/>
        <v>ЛПЦ-АНГЦ-ЛПЦ-АНГЦ-Пост-2 -Устройство для измерения веса холодного покрытия</v>
      </c>
      <c r="B982" s="63" t="s">
        <v>3602</v>
      </c>
      <c r="C982" s="62" t="s">
        <v>3875</v>
      </c>
      <c r="D982" s="67" t="s">
        <v>3909</v>
      </c>
      <c r="E982" s="72" t="s">
        <v>3921</v>
      </c>
      <c r="G982" s="52" t="s">
        <v>3920</v>
      </c>
    </row>
    <row r="983" spans="1:7" x14ac:dyDescent="0.25">
      <c r="A983" s="57" t="str">
        <f t="shared" si="16"/>
        <v>ЛПЦ-АНГЦ-ЛПЦ-АНГЦ-Пост-2 -Натяжное устройство №4</v>
      </c>
      <c r="B983" s="63" t="s">
        <v>3602</v>
      </c>
      <c r="C983" s="62" t="s">
        <v>3875</v>
      </c>
      <c r="D983" s="67" t="s">
        <v>3909</v>
      </c>
      <c r="E983" s="72" t="s">
        <v>3789</v>
      </c>
      <c r="G983" s="52" t="s">
        <v>3788</v>
      </c>
    </row>
    <row r="984" spans="1:7" x14ac:dyDescent="0.25">
      <c r="A984" s="57" t="str">
        <f t="shared" si="16"/>
        <v>ЛПЦ-АНГЦ-ЛПЦ-АНГЦ-Пост-2 -Натяжное устройство №5</v>
      </c>
      <c r="B984" s="63" t="s">
        <v>3602</v>
      </c>
      <c r="C984" s="62" t="s">
        <v>3875</v>
      </c>
      <c r="D984" s="67" t="s">
        <v>3909</v>
      </c>
      <c r="E984" s="72" t="s">
        <v>3771</v>
      </c>
      <c r="G984" s="52" t="s">
        <v>3770</v>
      </c>
    </row>
    <row r="985" spans="1:7" x14ac:dyDescent="0.25">
      <c r="A985" s="57" t="str">
        <f t="shared" si="16"/>
        <v>ЛПЦ-АНГЦ-ЛПЦ-АНГЦ-Пост-2 -Натяжное устройство №6</v>
      </c>
      <c r="B985" s="63" t="s">
        <v>3602</v>
      </c>
      <c r="C985" s="62" t="s">
        <v>3875</v>
      </c>
      <c r="D985" s="67" t="s">
        <v>3909</v>
      </c>
      <c r="E985" s="72" t="s">
        <v>3758</v>
      </c>
      <c r="G985" s="52" t="s">
        <v>3757</v>
      </c>
    </row>
    <row r="986" spans="1:7" x14ac:dyDescent="0.25">
      <c r="A986" s="57" t="str">
        <f t="shared" si="16"/>
        <v>ЛПЦ-АНГЦ-ЛПЦ-АНГЦ-Пост-2 -Станины дрессировочной клети</v>
      </c>
      <c r="B986" s="63" t="s">
        <v>3602</v>
      </c>
      <c r="C986" s="62" t="s">
        <v>3875</v>
      </c>
      <c r="D986" s="67" t="s">
        <v>3909</v>
      </c>
      <c r="E986" s="72" t="s">
        <v>3919</v>
      </c>
      <c r="G986" s="52" t="s">
        <v>3918</v>
      </c>
    </row>
    <row r="987" spans="1:7" x14ac:dyDescent="0.25">
      <c r="A987" s="57" t="str">
        <f t="shared" si="16"/>
        <v>ЛПЦ-АНГЦ-ЛПЦ-АНГЦ-Пост-2 -Устройство перевалки рабочих валков</v>
      </c>
      <c r="B987" s="63" t="s">
        <v>3602</v>
      </c>
      <c r="C987" s="62" t="s">
        <v>3875</v>
      </c>
      <c r="D987" s="67" t="s">
        <v>3909</v>
      </c>
      <c r="E987" s="72" t="s">
        <v>3917</v>
      </c>
      <c r="G987" s="52" t="s">
        <v>3916</v>
      </c>
    </row>
    <row r="988" spans="1:7" x14ac:dyDescent="0.25">
      <c r="A988" s="57" t="str">
        <f t="shared" si="16"/>
        <v>ЛПЦ-АНГЦ-ЛПЦ-АНГЦ-Пост-2 -Набор отжимных роликов</v>
      </c>
      <c r="B988" s="63" t="s">
        <v>3602</v>
      </c>
      <c r="C988" s="62" t="s">
        <v>3875</v>
      </c>
      <c r="D988" s="67" t="s">
        <v>3909</v>
      </c>
      <c r="E988" s="72" t="s">
        <v>3915</v>
      </c>
      <c r="G988" s="52" t="s">
        <v>3914</v>
      </c>
    </row>
    <row r="989" spans="1:7" x14ac:dyDescent="0.25">
      <c r="A989" s="57" t="str">
        <f t="shared" si="16"/>
        <v>ЛПЦ-АНГЦ-ЛПЦ-АНГЦ-Пост-2 -Вентилятор сушилки холодным воздухом №2</v>
      </c>
      <c r="B989" s="63" t="s">
        <v>3602</v>
      </c>
      <c r="C989" s="62" t="s">
        <v>3875</v>
      </c>
      <c r="D989" s="67" t="s">
        <v>3909</v>
      </c>
      <c r="E989" s="72" t="s">
        <v>3913</v>
      </c>
      <c r="G989" s="52" t="s">
        <v>3912</v>
      </c>
    </row>
    <row r="990" spans="1:7" x14ac:dyDescent="0.25">
      <c r="A990" s="57" t="str">
        <f t="shared" si="16"/>
        <v>ЛПЦ-АНГЦ-ЛПЦ-АНГЦ-Пост-2 -Правильно растяжная машина</v>
      </c>
      <c r="B990" s="63" t="s">
        <v>3602</v>
      </c>
      <c r="C990" s="62" t="s">
        <v>3875</v>
      </c>
      <c r="D990" s="67" t="s">
        <v>3909</v>
      </c>
      <c r="E990" s="72" t="s">
        <v>3911</v>
      </c>
      <c r="G990" s="52" t="s">
        <v>3910</v>
      </c>
    </row>
    <row r="991" spans="1:7" x14ac:dyDescent="0.25">
      <c r="A991" s="57" t="str">
        <f t="shared" si="16"/>
        <v>ЛПЦ-АНГЦ-ЛПЦ-АНГЦ-Пост-2 -Воздуховод сушилки холодным воздухом</v>
      </c>
      <c r="B991" s="63" t="s">
        <v>3602</v>
      </c>
      <c r="C991" s="62" t="s">
        <v>3875</v>
      </c>
      <c r="D991" s="67" t="s">
        <v>3909</v>
      </c>
      <c r="E991" s="72" t="s">
        <v>3908</v>
      </c>
      <c r="G991" s="52" t="s">
        <v>3907</v>
      </c>
    </row>
    <row r="992" spans="1:7" x14ac:dyDescent="0.25">
      <c r="A992" s="57" t="str">
        <f t="shared" si="16"/>
        <v>ЛПЦ-АНГЦ-ЛПЦ-АНГЦ-Пост-3-Натяжное устройство №7</v>
      </c>
      <c r="B992" s="63" t="s">
        <v>3602</v>
      </c>
      <c r="C992" s="62" t="s">
        <v>3875</v>
      </c>
      <c r="D992" s="71" t="s">
        <v>3878</v>
      </c>
      <c r="E992" s="72" t="s">
        <v>3906</v>
      </c>
      <c r="G992" s="52" t="s">
        <v>3905</v>
      </c>
    </row>
    <row r="993" spans="1:7" x14ac:dyDescent="0.25">
      <c r="A993" s="57" t="str">
        <f t="shared" si="16"/>
        <v>ЛПЦ-АНГЦ-ЛПЦ-АНГЦ-Пост-3-Натяжное устройство №8</v>
      </c>
      <c r="B993" s="63" t="s">
        <v>3602</v>
      </c>
      <c r="C993" s="62" t="s">
        <v>3875</v>
      </c>
      <c r="D993" s="67" t="s">
        <v>3878</v>
      </c>
      <c r="E993" s="72" t="s">
        <v>3904</v>
      </c>
      <c r="G993" s="52" t="s">
        <v>3903</v>
      </c>
    </row>
    <row r="994" spans="1:7" x14ac:dyDescent="0.25">
      <c r="A994" s="57" t="str">
        <f t="shared" si="16"/>
        <v>ЛПЦ-АНГЦ-ЛПЦ-АНГЦ-Пост-3-Центрирующее устройство №7</v>
      </c>
      <c r="B994" s="63" t="s">
        <v>3602</v>
      </c>
      <c r="C994" s="62" t="s">
        <v>3875</v>
      </c>
      <c r="D994" s="67" t="s">
        <v>3878</v>
      </c>
      <c r="E994" s="72" t="s">
        <v>3765</v>
      </c>
      <c r="G994" s="52" t="s">
        <v>3764</v>
      </c>
    </row>
    <row r="995" spans="1:7" x14ac:dyDescent="0.25">
      <c r="A995" s="57" t="str">
        <f t="shared" si="16"/>
        <v>ЛПЦ-АНГЦ-ЛПЦ-АНГЦ-Пост-3-Центрирующее устройство №8</v>
      </c>
      <c r="B995" s="63" t="s">
        <v>3602</v>
      </c>
      <c r="C995" s="62" t="s">
        <v>3875</v>
      </c>
      <c r="D995" s="67" t="s">
        <v>3878</v>
      </c>
      <c r="E995" s="72" t="s">
        <v>3902</v>
      </c>
      <c r="G995" s="52" t="s">
        <v>3901</v>
      </c>
    </row>
    <row r="996" spans="1:7" x14ac:dyDescent="0.25">
      <c r="A996" s="57" t="str">
        <f t="shared" si="16"/>
        <v>ЛПЦ-АНГЦ-ЛПЦ-АНГЦ-Пост-3-Горизонтальная станция инспектирования</v>
      </c>
      <c r="B996" s="63" t="s">
        <v>3602</v>
      </c>
      <c r="C996" s="62" t="s">
        <v>3875</v>
      </c>
      <c r="D996" s="67" t="s">
        <v>3878</v>
      </c>
      <c r="E996" s="72" t="s">
        <v>3900</v>
      </c>
      <c r="G996" s="52" t="s">
        <v>3899</v>
      </c>
    </row>
    <row r="997" spans="1:7" x14ac:dyDescent="0.25">
      <c r="A997" s="57" t="str">
        <f t="shared" si="16"/>
        <v>ЛПЦ-АНГЦ-ЛПЦ-АНГЦ-Пост-3-Отклоняющий ролик №6</v>
      </c>
      <c r="B997" s="63" t="s">
        <v>3602</v>
      </c>
      <c r="C997" s="62" t="s">
        <v>3875</v>
      </c>
      <c r="D997" s="67" t="s">
        <v>3878</v>
      </c>
      <c r="E997" s="72" t="s">
        <v>3803</v>
      </c>
      <c r="G997" s="52" t="s">
        <v>3802</v>
      </c>
    </row>
    <row r="998" spans="1:7" x14ac:dyDescent="0.25">
      <c r="A998" s="57" t="str">
        <f t="shared" si="16"/>
        <v>ЛПЦ-АНГЦ-ЛПЦ-АНГЦ-Пост-3-Отклоняющий ролик №7</v>
      </c>
      <c r="B998" s="63" t="s">
        <v>3602</v>
      </c>
      <c r="C998" s="62" t="s">
        <v>3875</v>
      </c>
      <c r="D998" s="67" t="s">
        <v>3878</v>
      </c>
      <c r="E998" s="72" t="s">
        <v>3785</v>
      </c>
      <c r="G998" s="52" t="s">
        <v>3784</v>
      </c>
    </row>
    <row r="999" spans="1:7" x14ac:dyDescent="0.25">
      <c r="A999" s="57" t="str">
        <f t="shared" si="16"/>
        <v>ЛПЦ-АНГЦ-ЛПЦ-АНГЦ-Пост-3-Отклоняющий ролик №8</v>
      </c>
      <c r="B999" s="63" t="s">
        <v>3602</v>
      </c>
      <c r="C999" s="62" t="s">
        <v>3875</v>
      </c>
      <c r="D999" s="67" t="s">
        <v>3878</v>
      </c>
      <c r="E999" s="72" t="s">
        <v>3783</v>
      </c>
      <c r="G999" s="52" t="s">
        <v>3782</v>
      </c>
    </row>
    <row r="1000" spans="1:7" x14ac:dyDescent="0.25">
      <c r="A1000" s="57" t="str">
        <f t="shared" si="16"/>
        <v>ЛПЦ-АНГЦ-ЛПЦ-АНГЦ-Пост-3-Промасливающая машина электростатического действия</v>
      </c>
      <c r="B1000" s="63" t="s">
        <v>3602</v>
      </c>
      <c r="C1000" s="62" t="s">
        <v>3875</v>
      </c>
      <c r="D1000" s="67" t="s">
        <v>3878</v>
      </c>
      <c r="E1000" s="72" t="s">
        <v>3898</v>
      </c>
      <c r="G1000" s="52" t="s">
        <v>3897</v>
      </c>
    </row>
    <row r="1001" spans="1:7" x14ac:dyDescent="0.25">
      <c r="A1001" s="57" t="str">
        <f t="shared" si="16"/>
        <v>ЛПЦ-АНГЦ-ЛПЦ-АНГЦ-Пост-3-Выходные ножницы верхнего реза</v>
      </c>
      <c r="B1001" s="63" t="s">
        <v>3602</v>
      </c>
      <c r="C1001" s="62" t="s">
        <v>3875</v>
      </c>
      <c r="D1001" s="67" t="s">
        <v>3878</v>
      </c>
      <c r="E1001" s="72" t="s">
        <v>3896</v>
      </c>
      <c r="G1001" s="52" t="s">
        <v>3895</v>
      </c>
    </row>
    <row r="1002" spans="1:7" x14ac:dyDescent="0.25">
      <c r="A1002" s="57" t="str">
        <f t="shared" si="16"/>
        <v>ЛПЦ-АНГЦ-ЛПЦ-АНГЦ-Пост-3-Система сброса обрези</v>
      </c>
      <c r="B1002" s="63" t="s">
        <v>3602</v>
      </c>
      <c r="C1002" s="62" t="s">
        <v>3875</v>
      </c>
      <c r="D1002" s="67" t="s">
        <v>3878</v>
      </c>
      <c r="E1002" s="72" t="s">
        <v>3894</v>
      </c>
      <c r="G1002" s="52" t="s">
        <v>3893</v>
      </c>
    </row>
    <row r="1003" spans="1:7" x14ac:dyDescent="0.25">
      <c r="A1003" s="57" t="str">
        <f t="shared" si="16"/>
        <v>ЛПЦ-АНГЦ-ЛПЦ-АНГЦ-Пост-3-Выходной ленточный конвейер №1</v>
      </c>
      <c r="B1003" s="63" t="s">
        <v>3602</v>
      </c>
      <c r="C1003" s="62" t="s">
        <v>3875</v>
      </c>
      <c r="D1003" s="67" t="s">
        <v>3878</v>
      </c>
      <c r="E1003" s="72" t="s">
        <v>3892</v>
      </c>
      <c r="G1003" s="52" t="s">
        <v>3891</v>
      </c>
    </row>
    <row r="1004" spans="1:7" x14ac:dyDescent="0.25">
      <c r="A1004" s="57" t="str">
        <f t="shared" si="16"/>
        <v>ЛПЦ-АНГЦ-ЛПЦ-АНГЦ-Пост-3-Выходной ленточный конвейер №2</v>
      </c>
      <c r="B1004" s="63" t="s">
        <v>3602</v>
      </c>
      <c r="C1004" s="62" t="s">
        <v>3875</v>
      </c>
      <c r="D1004" s="67" t="s">
        <v>3878</v>
      </c>
      <c r="E1004" s="72" t="s">
        <v>3890</v>
      </c>
      <c r="G1004" s="52" t="s">
        <v>3889</v>
      </c>
    </row>
    <row r="1005" spans="1:7" x14ac:dyDescent="0.25">
      <c r="A1005" s="57" t="str">
        <f t="shared" si="16"/>
        <v>ЛПЦ-АНГЦ-ЛПЦ-АНГЦ-Пост-3-Отклоняющий вниз полосу ролик с тянущим роликом</v>
      </c>
      <c r="B1005" s="63" t="s">
        <v>3602</v>
      </c>
      <c r="C1005" s="62" t="s">
        <v>3875</v>
      </c>
      <c r="D1005" s="67" t="s">
        <v>3878</v>
      </c>
      <c r="E1005" s="72" t="s">
        <v>3888</v>
      </c>
      <c r="G1005" s="52" t="s">
        <v>3887</v>
      </c>
    </row>
    <row r="1006" spans="1:7" x14ac:dyDescent="0.25">
      <c r="A1006" s="57" t="str">
        <f t="shared" si="16"/>
        <v>ЛПЦ-АНГЦ-ЛПЦ-АНГЦ-Пост-3-Основание натяжной моталки №1 и №2</v>
      </c>
      <c r="B1006" s="63" t="s">
        <v>3602</v>
      </c>
      <c r="C1006" s="62" t="s">
        <v>3875</v>
      </c>
      <c r="D1006" s="67" t="s">
        <v>3878</v>
      </c>
      <c r="E1006" s="72" t="s">
        <v>3886</v>
      </c>
      <c r="G1006" s="52" t="s">
        <v>3885</v>
      </c>
    </row>
    <row r="1007" spans="1:7" x14ac:dyDescent="0.25">
      <c r="A1007" s="57" t="str">
        <f t="shared" si="16"/>
        <v>ЛПЦ-АНГЦ-ЛПЦ-АНГЦ-Пост-3-Выходная выносная опора</v>
      </c>
      <c r="B1007" s="63" t="s">
        <v>3602</v>
      </c>
      <c r="C1007" s="62" t="s">
        <v>3875</v>
      </c>
      <c r="D1007" s="67" t="s">
        <v>3878</v>
      </c>
      <c r="E1007" s="72" t="s">
        <v>3884</v>
      </c>
      <c r="G1007" s="52" t="s">
        <v>3883</v>
      </c>
    </row>
    <row r="1008" spans="1:7" x14ac:dyDescent="0.25">
      <c r="A1008" s="57" t="str">
        <f t="shared" si="16"/>
        <v>ЛПЦ-АНГЦ-ЛПЦ-АНГЦ-Пост-3-Ременный захлестыватель</v>
      </c>
      <c r="B1008" s="63" t="s">
        <v>3602</v>
      </c>
      <c r="C1008" s="62" t="s">
        <v>3875</v>
      </c>
      <c r="D1008" s="67" t="s">
        <v>3878</v>
      </c>
      <c r="E1008" s="72" t="s">
        <v>3742</v>
      </c>
      <c r="G1008" s="52" t="s">
        <v>3741</v>
      </c>
    </row>
    <row r="1009" spans="1:7" x14ac:dyDescent="0.25">
      <c r="A1009" s="57" t="str">
        <f t="shared" si="16"/>
        <v>ЛПЦ-АНГЦ-ЛПЦ-АНГЦ-Пост-3-Выходная тележка для рулонов</v>
      </c>
      <c r="B1009" s="63" t="s">
        <v>3602</v>
      </c>
      <c r="C1009" s="62" t="s">
        <v>3875</v>
      </c>
      <c r="D1009" s="67" t="s">
        <v>3878</v>
      </c>
      <c r="E1009" s="72" t="s">
        <v>3740</v>
      </c>
      <c r="G1009" s="52" t="s">
        <v>3739</v>
      </c>
    </row>
    <row r="1010" spans="1:7" x14ac:dyDescent="0.25">
      <c r="A1010" s="57" t="str">
        <f t="shared" si="16"/>
        <v xml:space="preserve">ЛПЦ-АНГЦ-ЛПЦ-АНГЦ-Пост-3-Набор пластиковых прокладок для стеллажей </v>
      </c>
      <c r="B1010" s="63" t="s">
        <v>3602</v>
      </c>
      <c r="C1010" s="62" t="s">
        <v>3875</v>
      </c>
      <c r="D1010" s="67" t="s">
        <v>3878</v>
      </c>
      <c r="E1010" s="72" t="s">
        <v>3882</v>
      </c>
      <c r="G1010" s="52" t="s">
        <v>3881</v>
      </c>
    </row>
    <row r="1011" spans="1:7" x14ac:dyDescent="0.25">
      <c r="A1011" s="57" t="str">
        <f t="shared" si="16"/>
        <v>ЛПЦ-АНГЦ-ЛПЦ-АНГЦ-Пост-3-Весы для рулонов на выходе №1 и №2</v>
      </c>
      <c r="B1011" s="63" t="s">
        <v>3602</v>
      </c>
      <c r="C1011" s="62" t="s">
        <v>3875</v>
      </c>
      <c r="D1011" s="67" t="s">
        <v>3878</v>
      </c>
      <c r="E1011" s="72" t="s">
        <v>3880</v>
      </c>
      <c r="G1011" s="52" t="s">
        <v>3879</v>
      </c>
    </row>
    <row r="1012" spans="1:7" x14ac:dyDescent="0.25">
      <c r="A1012" s="57" t="str">
        <f t="shared" si="16"/>
        <v>ЛПЦ-АНГЦ-ЛПЦ-АНГЦ-Пост-3-Устройство для ручной обвязки рулонов</v>
      </c>
      <c r="B1012" s="63" t="s">
        <v>3602</v>
      </c>
      <c r="C1012" s="62" t="s">
        <v>3875</v>
      </c>
      <c r="D1012" s="67" t="s">
        <v>3878</v>
      </c>
      <c r="E1012" s="72" t="s">
        <v>3877</v>
      </c>
      <c r="G1012" s="52" t="s">
        <v>3876</v>
      </c>
    </row>
    <row r="1013" spans="1:7" x14ac:dyDescent="0.25">
      <c r="A1013" s="57" t="str">
        <f t="shared" si="16"/>
        <v>ЛПЦ-АНГЦ-ЛПЦ-АНГЦ-Прочее-Прочее</v>
      </c>
      <c r="B1013" s="63" t="s">
        <v>3602</v>
      </c>
      <c r="C1013" s="62" t="s">
        <v>3875</v>
      </c>
      <c r="D1013" s="71" t="s">
        <v>3874</v>
      </c>
      <c r="E1013" s="66" t="s">
        <v>3560</v>
      </c>
      <c r="G1013" s="52" t="s">
        <v>3568</v>
      </c>
    </row>
    <row r="1014" spans="1:7" ht="30" x14ac:dyDescent="0.25">
      <c r="A1014" s="57" t="str">
        <f t="shared" si="16"/>
        <v>ЛПЦ-АПП-ЛПЦ-АПП-Пост-1-Набор пластиковых прокладок для стеллажей хранения без блокирующих роликов</v>
      </c>
      <c r="B1014" s="63" t="s">
        <v>3602</v>
      </c>
      <c r="C1014" s="73" t="s">
        <v>3727</v>
      </c>
      <c r="D1014" s="71" t="s">
        <v>3839</v>
      </c>
      <c r="E1014" s="72" t="s">
        <v>3738</v>
      </c>
      <c r="G1014" s="52" t="s">
        <v>3737</v>
      </c>
    </row>
    <row r="1015" spans="1:7" ht="30" x14ac:dyDescent="0.25">
      <c r="A1015" s="57" t="str">
        <f t="shared" si="16"/>
        <v>ЛПЦ-АПП-ЛПЦ-АПП-Пост-1-Набор блокирующих роликов и компонентов на борту для стеллажей</v>
      </c>
      <c r="B1015" s="63" t="s">
        <v>3602</v>
      </c>
      <c r="C1015" s="62" t="s">
        <v>3727</v>
      </c>
      <c r="D1015" s="67" t="s">
        <v>3839</v>
      </c>
      <c r="E1015" s="72" t="s">
        <v>3873</v>
      </c>
      <c r="G1015" s="52" t="s">
        <v>3872</v>
      </c>
    </row>
    <row r="1016" spans="1:7" x14ac:dyDescent="0.25">
      <c r="A1016" s="57" t="str">
        <f t="shared" si="16"/>
        <v>ЛПЦ-АПП-ЛПЦ-АПП-Пост-1-Станция измерения рулонов</v>
      </c>
      <c r="B1016" s="63" t="s">
        <v>3602</v>
      </c>
      <c r="C1016" s="62" t="s">
        <v>3727</v>
      </c>
      <c r="D1016" s="67" t="s">
        <v>3839</v>
      </c>
      <c r="E1016" s="72" t="s">
        <v>3871</v>
      </c>
      <c r="G1016" s="52" t="s">
        <v>3870</v>
      </c>
    </row>
    <row r="1017" spans="1:7" x14ac:dyDescent="0.25">
      <c r="A1017" s="57" t="str">
        <f t="shared" si="16"/>
        <v>ЛПЦ-АПП-ЛПЦ-АПП-Пост-1-Входная тележка для рулонов</v>
      </c>
      <c r="B1017" s="63" t="s">
        <v>3602</v>
      </c>
      <c r="C1017" s="62" t="s">
        <v>3727</v>
      </c>
      <c r="D1017" s="67" t="s">
        <v>3839</v>
      </c>
      <c r="E1017" s="72" t="s">
        <v>3869</v>
      </c>
      <c r="G1017" s="52" t="s">
        <v>3868</v>
      </c>
    </row>
    <row r="1018" spans="1:7" x14ac:dyDescent="0.25">
      <c r="A1018" s="57" t="str">
        <f t="shared" si="16"/>
        <v>ЛПЦ-АПП-ЛПЦ-АПП-Пост-1-Рама подвижная опорная разматывателя</v>
      </c>
      <c r="B1018" s="63" t="s">
        <v>3602</v>
      </c>
      <c r="C1018" s="62" t="s">
        <v>3727</v>
      </c>
      <c r="D1018" s="67" t="s">
        <v>3839</v>
      </c>
      <c r="E1018" s="72" t="s">
        <v>3867</v>
      </c>
      <c r="G1018" s="52" t="s">
        <v>3866</v>
      </c>
    </row>
    <row r="1019" spans="1:7" x14ac:dyDescent="0.25">
      <c r="A1019" s="57" t="str">
        <f t="shared" si="16"/>
        <v>ЛПЦ-АПП-ЛПЦ-АПП-Пост-1-Выносная опора</v>
      </c>
      <c r="B1019" s="63" t="s">
        <v>3602</v>
      </c>
      <c r="C1019" s="62" t="s">
        <v>3727</v>
      </c>
      <c r="D1019" s="67" t="s">
        <v>3839</v>
      </c>
      <c r="E1019" s="72" t="s">
        <v>3744</v>
      </c>
      <c r="G1019" s="52" t="s">
        <v>3743</v>
      </c>
    </row>
    <row r="1020" spans="1:7" x14ac:dyDescent="0.25">
      <c r="A1020" s="57" t="str">
        <f t="shared" si="16"/>
        <v>ЛПЦ-АПП-ЛПЦ-АПП-Пост-1-Прижимной ролик разматывателя</v>
      </c>
      <c r="B1020" s="63" t="s">
        <v>3602</v>
      </c>
      <c r="C1020" s="62" t="s">
        <v>3727</v>
      </c>
      <c r="D1020" s="67" t="s">
        <v>3839</v>
      </c>
      <c r="E1020" s="72" t="s">
        <v>3865</v>
      </c>
      <c r="G1020" s="52" t="s">
        <v>3864</v>
      </c>
    </row>
    <row r="1021" spans="1:7" x14ac:dyDescent="0.25">
      <c r="A1021" s="57" t="str">
        <f t="shared" si="16"/>
        <v>ЛПЦ-АПП-ЛПЦ-АПП-Пост-1-Тянущий ролик №1 с ножницами</v>
      </c>
      <c r="B1021" s="63" t="s">
        <v>3602</v>
      </c>
      <c r="C1021" s="62" t="s">
        <v>3727</v>
      </c>
      <c r="D1021" s="67" t="s">
        <v>3839</v>
      </c>
      <c r="E1021" s="72" t="s">
        <v>3863</v>
      </c>
      <c r="G1021" s="52" t="s">
        <v>3862</v>
      </c>
    </row>
    <row r="1022" spans="1:7" x14ac:dyDescent="0.25">
      <c r="A1022" s="57" t="str">
        <f t="shared" si="16"/>
        <v>ЛПЦ-АПП-ЛПЦ-АПП-Пост-1-Тянущий ролик №2 с ножницами</v>
      </c>
      <c r="B1022" s="63" t="s">
        <v>3602</v>
      </c>
      <c r="C1022" s="62" t="s">
        <v>3727</v>
      </c>
      <c r="D1022" s="67" t="s">
        <v>3839</v>
      </c>
      <c r="E1022" s="72" t="s">
        <v>3861</v>
      </c>
      <c r="G1022" s="52" t="s">
        <v>3860</v>
      </c>
    </row>
    <row r="1023" spans="1:7" x14ac:dyDescent="0.25">
      <c r="A1023" s="57" t="str">
        <f t="shared" si="16"/>
        <v>ЛПЦ-АПП-ЛПЦ-АПП-Пост-1-Транспортер верхней линии прохода</v>
      </c>
      <c r="B1023" s="63" t="s">
        <v>3602</v>
      </c>
      <c r="C1023" s="62" t="s">
        <v>3727</v>
      </c>
      <c r="D1023" s="67" t="s">
        <v>3839</v>
      </c>
      <c r="E1023" s="72" t="s">
        <v>3859</v>
      </c>
      <c r="G1023" s="52" t="s">
        <v>3858</v>
      </c>
    </row>
    <row r="1024" spans="1:7" x14ac:dyDescent="0.25">
      <c r="A1024" s="57" t="str">
        <f t="shared" si="16"/>
        <v>ЛПЦ-АПП-ЛПЦ-АПП-Пост-1-Блок тянущего ролика №3</v>
      </c>
      <c r="B1024" s="63" t="s">
        <v>3602</v>
      </c>
      <c r="C1024" s="62" t="s">
        <v>3727</v>
      </c>
      <c r="D1024" s="67" t="s">
        <v>3839</v>
      </c>
      <c r="E1024" s="72" t="s">
        <v>3857</v>
      </c>
      <c r="G1024" s="52" t="s">
        <v>3856</v>
      </c>
    </row>
    <row r="1025" spans="1:7" x14ac:dyDescent="0.25">
      <c r="A1025" s="57" t="str">
        <f t="shared" si="16"/>
        <v>ЛПЦ-АПП-ЛПЦ-АПП-Пост-1-Конические ножницы</v>
      </c>
      <c r="B1025" s="63" t="s">
        <v>3602</v>
      </c>
      <c r="C1025" s="62" t="s">
        <v>3727</v>
      </c>
      <c r="D1025" s="67" t="s">
        <v>3839</v>
      </c>
      <c r="E1025" s="72" t="s">
        <v>3855</v>
      </c>
      <c r="G1025" s="52" t="s">
        <v>3854</v>
      </c>
    </row>
    <row r="1026" spans="1:7" x14ac:dyDescent="0.25">
      <c r="A1026" s="57" t="str">
        <f t="shared" ref="A1026:A1089" si="17">CONCATENATE(B1026,$H$1,C1026,$H$1,D1026,$H$1,E1026)</f>
        <v>ЛПЦ-АПП-ЛПЦ-АПП-Пост-1-Двурядный сшиватель полосы</v>
      </c>
      <c r="B1026" s="63" t="s">
        <v>3602</v>
      </c>
      <c r="C1026" s="62" t="s">
        <v>3727</v>
      </c>
      <c r="D1026" s="67" t="s">
        <v>3839</v>
      </c>
      <c r="E1026" s="72" t="s">
        <v>3853</v>
      </c>
      <c r="G1026" s="52" t="s">
        <v>3852</v>
      </c>
    </row>
    <row r="1027" spans="1:7" x14ac:dyDescent="0.25">
      <c r="A1027" s="57" t="str">
        <f t="shared" si="17"/>
        <v>ЛПЦ-АПП-ЛПЦ-АПП-Пост-1-Узел удаления заусенцев с кромки с тянущим роликом</v>
      </c>
      <c r="B1027" s="63" t="s">
        <v>3602</v>
      </c>
      <c r="C1027" s="62" t="s">
        <v>3727</v>
      </c>
      <c r="D1027" s="67" t="s">
        <v>3839</v>
      </c>
      <c r="E1027" s="72" t="s">
        <v>3851</v>
      </c>
      <c r="G1027" s="52" t="s">
        <v>3850</v>
      </c>
    </row>
    <row r="1028" spans="1:7" x14ac:dyDescent="0.25">
      <c r="A1028" s="57" t="str">
        <f t="shared" si="17"/>
        <v>ЛПЦ-АПП-ЛПЦ-АПП-Пост-1-Натяжное устройство №1</v>
      </c>
      <c r="B1028" s="63" t="s">
        <v>3602</v>
      </c>
      <c r="C1028" s="62" t="s">
        <v>3727</v>
      </c>
      <c r="D1028" s="67" t="s">
        <v>3839</v>
      </c>
      <c r="E1028" s="72" t="s">
        <v>3849</v>
      </c>
      <c r="G1028" s="52" t="s">
        <v>3848</v>
      </c>
    </row>
    <row r="1029" spans="1:7" x14ac:dyDescent="0.25">
      <c r="A1029" s="57" t="str">
        <f t="shared" si="17"/>
        <v>ЛПЦ-АПП-ЛПЦ-АПП-Пост-1-Отклоняющий ролик №1</v>
      </c>
      <c r="B1029" s="63" t="s">
        <v>3602</v>
      </c>
      <c r="C1029" s="62" t="s">
        <v>3727</v>
      </c>
      <c r="D1029" s="67" t="s">
        <v>3839</v>
      </c>
      <c r="E1029" s="72" t="s">
        <v>3847</v>
      </c>
      <c r="G1029" s="52" t="s">
        <v>3846</v>
      </c>
    </row>
    <row r="1030" spans="1:7" x14ac:dyDescent="0.25">
      <c r="A1030" s="57" t="str">
        <f t="shared" si="17"/>
        <v>ЛПЦ-АПП-ЛПЦ-АПП-Пост-1-Тензодатчик входного накопителя</v>
      </c>
      <c r="B1030" s="63" t="s">
        <v>3602</v>
      </c>
      <c r="C1030" s="62" t="s">
        <v>3727</v>
      </c>
      <c r="D1030" s="67" t="s">
        <v>3839</v>
      </c>
      <c r="E1030" s="72" t="s">
        <v>3845</v>
      </c>
      <c r="G1030" s="52" t="s">
        <v>3844</v>
      </c>
    </row>
    <row r="1031" spans="1:7" x14ac:dyDescent="0.25">
      <c r="A1031" s="57" t="str">
        <f t="shared" si="17"/>
        <v>ЛПЦ-АПП-ЛПЦ-АПП-Пост-1-Центрирующее устройство №1</v>
      </c>
      <c r="B1031" s="63" t="s">
        <v>3602</v>
      </c>
      <c r="C1031" s="62" t="s">
        <v>3727</v>
      </c>
      <c r="D1031" s="67" t="s">
        <v>3839</v>
      </c>
      <c r="E1031" s="72" t="s">
        <v>3843</v>
      </c>
      <c r="G1031" s="52" t="s">
        <v>3842</v>
      </c>
    </row>
    <row r="1032" spans="1:7" x14ac:dyDescent="0.25">
      <c r="A1032" s="57" t="str">
        <f t="shared" si="17"/>
        <v>ЛПЦ-АПП-ЛПЦ-АПП-Пост-1-Отклоняющий ролик №2</v>
      </c>
      <c r="B1032" s="63" t="s">
        <v>3602</v>
      </c>
      <c r="C1032" s="62" t="s">
        <v>3727</v>
      </c>
      <c r="D1032" s="67" t="s">
        <v>3839</v>
      </c>
      <c r="E1032" s="72" t="s">
        <v>3841</v>
      </c>
      <c r="G1032" s="52" t="s">
        <v>3840</v>
      </c>
    </row>
    <row r="1033" spans="1:7" x14ac:dyDescent="0.25">
      <c r="A1033" s="57" t="str">
        <f t="shared" si="17"/>
        <v>ЛПЦ-АПП-ЛПЦ-АПП-Пост-1-Натяжное устройство №2</v>
      </c>
      <c r="B1033" s="63" t="s">
        <v>3602</v>
      </c>
      <c r="C1033" s="62" t="s">
        <v>3727</v>
      </c>
      <c r="D1033" s="67" t="s">
        <v>3839</v>
      </c>
      <c r="E1033" s="72" t="s">
        <v>3838</v>
      </c>
      <c r="G1033" s="52" t="s">
        <v>3837</v>
      </c>
    </row>
    <row r="1034" spans="1:7" x14ac:dyDescent="0.25">
      <c r="A1034" s="57" t="str">
        <f t="shared" si="17"/>
        <v>ЛПЦ-АПП-ЛПЦ-АПП-Пост-2 -Щелочномоечный бак</v>
      </c>
      <c r="B1034" s="63" t="s">
        <v>3602</v>
      </c>
      <c r="C1034" s="62" t="s">
        <v>3727</v>
      </c>
      <c r="D1034" s="71" t="s">
        <v>3804</v>
      </c>
      <c r="E1034" s="72" t="s">
        <v>3836</v>
      </c>
      <c r="G1034" s="52" t="s">
        <v>3835</v>
      </c>
    </row>
    <row r="1035" spans="1:7" x14ac:dyDescent="0.25">
      <c r="A1035" s="57" t="str">
        <f t="shared" si="17"/>
        <v>ЛПЦ-АПП-ЛПЦ-АПП-Пост-2 -(в сборе)</v>
      </c>
      <c r="B1035" s="63" t="s">
        <v>3602</v>
      </c>
      <c r="C1035" s="62" t="s">
        <v>3727</v>
      </c>
      <c r="D1035" s="67" t="s">
        <v>3804</v>
      </c>
      <c r="E1035" s="72" t="s">
        <v>3834</v>
      </c>
      <c r="G1035" s="52" t="s">
        <v>3833</v>
      </c>
    </row>
    <row r="1036" spans="1:7" x14ac:dyDescent="0.25">
      <c r="A1036" s="57" t="str">
        <f t="shared" si="17"/>
        <v>ЛПЦ-АПП-ЛПЦ-АПП-Пост-2 -Щеточномоечная машина</v>
      </c>
      <c r="B1036" s="63" t="s">
        <v>3602</v>
      </c>
      <c r="C1036" s="62" t="s">
        <v>3727</v>
      </c>
      <c r="D1036" s="67" t="s">
        <v>3804</v>
      </c>
      <c r="E1036" s="72" t="s">
        <v>3832</v>
      </c>
      <c r="G1036" s="52" t="s">
        <v>3831</v>
      </c>
    </row>
    <row r="1037" spans="1:7" x14ac:dyDescent="0.25">
      <c r="A1037" s="57" t="str">
        <f t="shared" si="17"/>
        <v>ЛПЦ-АПП-ЛПЦ-АПП-Пост-2 -Система каскадной промывки №1</v>
      </c>
      <c r="B1037" s="63" t="s">
        <v>3602</v>
      </c>
      <c r="C1037" s="62" t="s">
        <v>3727</v>
      </c>
      <c r="D1037" s="67" t="s">
        <v>3804</v>
      </c>
      <c r="E1037" s="72" t="s">
        <v>3830</v>
      </c>
      <c r="G1037" s="52" t="s">
        <v>3829</v>
      </c>
    </row>
    <row r="1038" spans="1:7" x14ac:dyDescent="0.25">
      <c r="A1038" s="57" t="str">
        <f t="shared" si="17"/>
        <v>ЛПЦ-АПП-ЛПЦ-АПП-Пост-2 -Система каскадной промывки №2</v>
      </c>
      <c r="B1038" s="63" t="s">
        <v>3602</v>
      </c>
      <c r="C1038" s="62" t="s">
        <v>3727</v>
      </c>
      <c r="D1038" s="67" t="s">
        <v>3804</v>
      </c>
      <c r="E1038" s="72" t="s">
        <v>3828</v>
      </c>
      <c r="G1038" s="52" t="s">
        <v>3827</v>
      </c>
    </row>
    <row r="1039" spans="1:7" x14ac:dyDescent="0.25">
      <c r="A1039" s="57" t="str">
        <f t="shared" si="17"/>
        <v>ЛПЦ-АПП-ЛПЦ-АПП-Пост-2 -Система промывки дефирализованной водой</v>
      </c>
      <c r="B1039" s="63" t="s">
        <v>3602</v>
      </c>
      <c r="C1039" s="62" t="s">
        <v>3727</v>
      </c>
      <c r="D1039" s="67" t="s">
        <v>3804</v>
      </c>
      <c r="E1039" s="72" t="s">
        <v>3826</v>
      </c>
      <c r="G1039" s="52" t="s">
        <v>3825</v>
      </c>
    </row>
    <row r="1040" spans="1:7" x14ac:dyDescent="0.25">
      <c r="A1040" s="57" t="str">
        <f t="shared" si="17"/>
        <v>ЛПЦ-АПП-ЛПЦ-АПП-Пост-2 -Система воздушных ножей</v>
      </c>
      <c r="B1040" s="63" t="s">
        <v>3602</v>
      </c>
      <c r="C1040" s="62" t="s">
        <v>3727</v>
      </c>
      <c r="D1040" s="67" t="s">
        <v>3804</v>
      </c>
      <c r="E1040" s="72" t="s">
        <v>3824</v>
      </c>
      <c r="G1040" s="52" t="s">
        <v>3823</v>
      </c>
    </row>
    <row r="1041" spans="1:7" x14ac:dyDescent="0.25">
      <c r="A1041" s="57" t="str">
        <f t="shared" si="17"/>
        <v>ЛПЦ-АПП-ЛПЦ-АПП-Пост-2 -Система вытяжки с зоны очистки полосы</v>
      </c>
      <c r="B1041" s="63" t="s">
        <v>3602</v>
      </c>
      <c r="C1041" s="62" t="s">
        <v>3727</v>
      </c>
      <c r="D1041" s="67" t="s">
        <v>3804</v>
      </c>
      <c r="E1041" s="72" t="s">
        <v>3822</v>
      </c>
      <c r="G1041" s="52" t="s">
        <v>3821</v>
      </c>
    </row>
    <row r="1042" spans="1:7" x14ac:dyDescent="0.25">
      <c r="A1042" s="57" t="str">
        <f t="shared" si="17"/>
        <v>ЛПЦ-АПП-ЛПЦ-АПП-Пост-2 -Центрирующее устройство №2</v>
      </c>
      <c r="B1042" s="63" t="s">
        <v>3602</v>
      </c>
      <c r="C1042" s="62" t="s">
        <v>3727</v>
      </c>
      <c r="D1042" s="67" t="s">
        <v>3804</v>
      </c>
      <c r="E1042" s="72" t="s">
        <v>3820</v>
      </c>
      <c r="G1042" s="52" t="s">
        <v>3819</v>
      </c>
    </row>
    <row r="1043" spans="1:7" x14ac:dyDescent="0.25">
      <c r="A1043" s="57" t="str">
        <f t="shared" si="17"/>
        <v>ЛПЦ-АПП-ЛПЦ-АПП-Пост-2 -Отклоняющий ролик №4</v>
      </c>
      <c r="B1043" s="63" t="s">
        <v>3602</v>
      </c>
      <c r="C1043" s="62" t="s">
        <v>3727</v>
      </c>
      <c r="D1043" s="67" t="s">
        <v>3804</v>
      </c>
      <c r="E1043" s="72" t="s">
        <v>3818</v>
      </c>
      <c r="G1043" s="52" t="s">
        <v>3817</v>
      </c>
    </row>
    <row r="1044" spans="1:7" x14ac:dyDescent="0.25">
      <c r="A1044" s="57" t="str">
        <f t="shared" si="17"/>
        <v>ЛПЦ-АПП-ЛПЦ-АПП-Пост-2 -Натяжное устройство №3</v>
      </c>
      <c r="B1044" s="63" t="s">
        <v>3602</v>
      </c>
      <c r="C1044" s="62" t="s">
        <v>3727</v>
      </c>
      <c r="D1044" s="67" t="s">
        <v>3804</v>
      </c>
      <c r="E1044" s="72" t="s">
        <v>3816</v>
      </c>
      <c r="G1044" s="52" t="s">
        <v>3815</v>
      </c>
    </row>
    <row r="1045" spans="1:7" x14ac:dyDescent="0.25">
      <c r="A1045" s="57" t="str">
        <f t="shared" si="17"/>
        <v>ЛПЦ-АПП-ЛПЦ-АПП-Пост-2 -Хим. коутер</v>
      </c>
      <c r="B1045" s="63" t="s">
        <v>3602</v>
      </c>
      <c r="C1045" s="62" t="s">
        <v>3727</v>
      </c>
      <c r="D1045" s="67" t="s">
        <v>3804</v>
      </c>
      <c r="E1045" s="72" t="s">
        <v>3814</v>
      </c>
      <c r="G1045" s="52" t="s">
        <v>3813</v>
      </c>
    </row>
    <row r="1046" spans="1:7" x14ac:dyDescent="0.25">
      <c r="A1046" s="57" t="str">
        <f t="shared" si="17"/>
        <v>ЛПЦ-АПП-ЛПЦ-АПП-Пост-2 -Сушилка химического покрытия</v>
      </c>
      <c r="B1046" s="63" t="s">
        <v>3602</v>
      </c>
      <c r="C1046" s="62" t="s">
        <v>3727</v>
      </c>
      <c r="D1046" s="67" t="s">
        <v>3804</v>
      </c>
      <c r="E1046" s="72" t="s">
        <v>3812</v>
      </c>
      <c r="G1046" s="52" t="s">
        <v>3811</v>
      </c>
    </row>
    <row r="1047" spans="1:7" x14ac:dyDescent="0.25">
      <c r="A1047" s="57" t="str">
        <f t="shared" si="17"/>
        <v>ЛПЦ-АПП-ЛПЦ-АПП-Пост-2 -Отклоняющий ролик №5</v>
      </c>
      <c r="B1047" s="63" t="s">
        <v>3602</v>
      </c>
      <c r="C1047" s="62" t="s">
        <v>3727</v>
      </c>
      <c r="D1047" s="67" t="s">
        <v>3804</v>
      </c>
      <c r="E1047" s="72" t="s">
        <v>3810</v>
      </c>
      <c r="G1047" s="52" t="s">
        <v>3809</v>
      </c>
    </row>
    <row r="1048" spans="1:7" x14ac:dyDescent="0.25">
      <c r="A1048" s="57" t="str">
        <f t="shared" si="17"/>
        <v>ЛПЦ-АПП-ЛПЦ-АПП-Пост-2 -Набор охлаждающих роликов</v>
      </c>
      <c r="B1048" s="63" t="s">
        <v>3602</v>
      </c>
      <c r="C1048" s="62" t="s">
        <v>3727</v>
      </c>
      <c r="D1048" s="67" t="s">
        <v>3804</v>
      </c>
      <c r="E1048" s="72" t="s">
        <v>3808</v>
      </c>
      <c r="G1048" s="52" t="s">
        <v>3807</v>
      </c>
    </row>
    <row r="1049" spans="1:7" x14ac:dyDescent="0.25">
      <c r="A1049" s="57" t="str">
        <f t="shared" si="17"/>
        <v>ЛПЦ-АПП-ЛПЦ-АПП-Пост-2 -Центрирующее устройство №3</v>
      </c>
      <c r="B1049" s="63" t="s">
        <v>3602</v>
      </c>
      <c r="C1049" s="62" t="s">
        <v>3727</v>
      </c>
      <c r="D1049" s="67" t="s">
        <v>3804</v>
      </c>
      <c r="E1049" s="72" t="s">
        <v>3806</v>
      </c>
      <c r="G1049" s="52" t="s">
        <v>3805</v>
      </c>
    </row>
    <row r="1050" spans="1:7" x14ac:dyDescent="0.25">
      <c r="A1050" s="57" t="str">
        <f t="shared" si="17"/>
        <v>ЛПЦ-АПП-ЛПЦ-АПП-Пост-2 -Отклоняющий ролик №6</v>
      </c>
      <c r="B1050" s="63" t="s">
        <v>3602</v>
      </c>
      <c r="C1050" s="62" t="s">
        <v>3727</v>
      </c>
      <c r="D1050" s="67" t="s">
        <v>3804</v>
      </c>
      <c r="E1050" s="72" t="s">
        <v>3803</v>
      </c>
      <c r="G1050" s="52" t="s">
        <v>3802</v>
      </c>
    </row>
    <row r="1051" spans="1:7" x14ac:dyDescent="0.25">
      <c r="A1051" s="57" t="str">
        <f t="shared" si="17"/>
        <v>ЛПЦ-АПП-ЛПЦ-АПП-Пост-3-Коутер грунтового покрытия</v>
      </c>
      <c r="B1051" s="63" t="s">
        <v>3602</v>
      </c>
      <c r="C1051" s="62" t="s">
        <v>3727</v>
      </c>
      <c r="D1051" s="71" t="s">
        <v>3763</v>
      </c>
      <c r="E1051" s="72" t="s">
        <v>3801</v>
      </c>
      <c r="G1051" s="52" t="s">
        <v>3800</v>
      </c>
    </row>
    <row r="1052" spans="1:7" x14ac:dyDescent="0.25">
      <c r="A1052" s="57" t="str">
        <f t="shared" si="17"/>
        <v>ЛПЦ-АПП-ЛПЦ-АПП-Пост-3-Набор демпферных задвижек печи сушки грунтового покрытия</v>
      </c>
      <c r="B1052" s="63" t="s">
        <v>3602</v>
      </c>
      <c r="C1052" s="62" t="s">
        <v>3727</v>
      </c>
      <c r="D1052" s="67" t="s">
        <v>3763</v>
      </c>
      <c r="E1052" s="72" t="s">
        <v>3799</v>
      </c>
      <c r="G1052" s="52" t="s">
        <v>3798</v>
      </c>
    </row>
    <row r="1053" spans="1:7" x14ac:dyDescent="0.25">
      <c r="A1053" s="57" t="str">
        <f t="shared" si="17"/>
        <v>ЛПЦ-АПП-ЛПЦ-АПП-Пост-3-Узел подачи рабочей жидкости в бак водяного охлаждения</v>
      </c>
      <c r="B1053" s="63" t="s">
        <v>3602</v>
      </c>
      <c r="C1053" s="62" t="s">
        <v>3727</v>
      </c>
      <c r="D1053" s="67" t="s">
        <v>3763</v>
      </c>
      <c r="E1053" s="72" t="s">
        <v>3797</v>
      </c>
      <c r="G1053" s="52" t="s">
        <v>3796</v>
      </c>
    </row>
    <row r="1054" spans="1:7" x14ac:dyDescent="0.25">
      <c r="A1054" s="57" t="str">
        <f t="shared" si="17"/>
        <v>ЛПЦ-АПП-ЛПЦ-АПП-Пост-3-Центрирующее устройство №4</v>
      </c>
      <c r="B1054" s="63" t="s">
        <v>3602</v>
      </c>
      <c r="C1054" s="62" t="s">
        <v>3727</v>
      </c>
      <c r="D1054" s="67" t="s">
        <v>3763</v>
      </c>
      <c r="E1054" s="72" t="s">
        <v>3795</v>
      </c>
      <c r="G1054" s="52" t="s">
        <v>3794</v>
      </c>
    </row>
    <row r="1055" spans="1:7" x14ac:dyDescent="0.25">
      <c r="A1055" s="57" t="str">
        <f t="shared" si="17"/>
        <v>ЛПЦ-АПП-ЛПЦ-АПП-Пост-3-Набор отжимных роликов на центрирующем устройстве в сборе.</v>
      </c>
      <c r="B1055" s="63" t="s">
        <v>3602</v>
      </c>
      <c r="C1055" s="62" t="s">
        <v>3727</v>
      </c>
      <c r="D1055" s="67" t="s">
        <v>3763</v>
      </c>
      <c r="E1055" s="72" t="s">
        <v>3793</v>
      </c>
      <c r="G1055" s="52" t="s">
        <v>3792</v>
      </c>
    </row>
    <row r="1056" spans="1:7" x14ac:dyDescent="0.25">
      <c r="A1056" s="57" t="str">
        <f t="shared" si="17"/>
        <v>ЛПЦ-АПП-ЛПЦ-АПП-Пост-3-Короб воздушной сушилки воздушных ножей</v>
      </c>
      <c r="B1056" s="63" t="s">
        <v>3602</v>
      </c>
      <c r="C1056" s="62" t="s">
        <v>3727</v>
      </c>
      <c r="D1056" s="67" t="s">
        <v>3763</v>
      </c>
      <c r="E1056" s="72" t="s">
        <v>3791</v>
      </c>
      <c r="G1056" s="52" t="s">
        <v>3790</v>
      </c>
    </row>
    <row r="1057" spans="1:7" x14ac:dyDescent="0.25">
      <c r="A1057" s="57" t="str">
        <f t="shared" si="17"/>
        <v>ЛПЦ-АПП-ЛПЦ-АПП-Пост-3-Натяжное устройство №4</v>
      </c>
      <c r="B1057" s="63" t="s">
        <v>3602</v>
      </c>
      <c r="C1057" s="62" t="s">
        <v>3727</v>
      </c>
      <c r="D1057" s="67" t="s">
        <v>3763</v>
      </c>
      <c r="E1057" s="72" t="s">
        <v>3789</v>
      </c>
      <c r="G1057" s="52" t="s">
        <v>3788</v>
      </c>
    </row>
    <row r="1058" spans="1:7" x14ac:dyDescent="0.25">
      <c r="A1058" s="57" t="str">
        <f t="shared" si="17"/>
        <v>ЛПЦ-АПП-ЛПЦ-АПП-Пост-3-Центрирующее устройство №5</v>
      </c>
      <c r="B1058" s="63" t="s">
        <v>3602</v>
      </c>
      <c r="C1058" s="62" t="s">
        <v>3727</v>
      </c>
      <c r="D1058" s="67" t="s">
        <v>3763</v>
      </c>
      <c r="E1058" s="72" t="s">
        <v>3787</v>
      </c>
      <c r="G1058" s="52" t="s">
        <v>3786</v>
      </c>
    </row>
    <row r="1059" spans="1:7" x14ac:dyDescent="0.25">
      <c r="A1059" s="57" t="str">
        <f t="shared" si="17"/>
        <v>ЛПЦ-АПП-ЛПЦ-АПП-Пост-3-Отклоняющий ролик №7</v>
      </c>
      <c r="B1059" s="63" t="s">
        <v>3602</v>
      </c>
      <c r="C1059" s="62" t="s">
        <v>3727</v>
      </c>
      <c r="D1059" s="67" t="s">
        <v>3763</v>
      </c>
      <c r="E1059" s="72" t="s">
        <v>3785</v>
      </c>
      <c r="G1059" s="52" t="s">
        <v>3784</v>
      </c>
    </row>
    <row r="1060" spans="1:7" x14ac:dyDescent="0.25">
      <c r="A1060" s="57" t="str">
        <f t="shared" si="17"/>
        <v>ЛПЦ-АПП-ЛПЦ-АПП-Пост-3-Отклоняющий ролик №8</v>
      </c>
      <c r="B1060" s="63" t="s">
        <v>3602</v>
      </c>
      <c r="C1060" s="62" t="s">
        <v>3727</v>
      </c>
      <c r="D1060" s="67" t="s">
        <v>3763</v>
      </c>
      <c r="E1060" s="72" t="s">
        <v>3783</v>
      </c>
      <c r="G1060" s="52" t="s">
        <v>3782</v>
      </c>
    </row>
    <row r="1061" spans="1:7" x14ac:dyDescent="0.25">
      <c r="A1061" s="57" t="str">
        <f t="shared" si="17"/>
        <v>ЛПЦ-АПП-ЛПЦ-АПП-Пост-3-Коутер финишного покрытия №1</v>
      </c>
      <c r="B1061" s="63" t="s">
        <v>3602</v>
      </c>
      <c r="C1061" s="62" t="s">
        <v>3727</v>
      </c>
      <c r="D1061" s="67" t="s">
        <v>3763</v>
      </c>
      <c r="E1061" s="72" t="s">
        <v>3781</v>
      </c>
      <c r="G1061" s="52" t="s">
        <v>3780</v>
      </c>
    </row>
    <row r="1062" spans="1:7" x14ac:dyDescent="0.25">
      <c r="A1062" s="57" t="str">
        <f t="shared" si="17"/>
        <v>ЛПЦ-АПП-ЛПЦ-АПП-Пост-3-Коутер финишного покрытия №2</v>
      </c>
      <c r="B1062" s="63" t="s">
        <v>3602</v>
      </c>
      <c r="C1062" s="62" t="s">
        <v>3727</v>
      </c>
      <c r="D1062" s="67" t="s">
        <v>3763</v>
      </c>
      <c r="E1062" s="72" t="s">
        <v>3779</v>
      </c>
      <c r="G1062" s="52" t="s">
        <v>3778</v>
      </c>
    </row>
    <row r="1063" spans="1:7" x14ac:dyDescent="0.25">
      <c r="A1063" s="57" t="str">
        <f t="shared" si="17"/>
        <v>ЛПЦ-АПП-ЛПЦ-АПП-Пост-3-Центрирующее устройство №6</v>
      </c>
      <c r="B1063" s="63" t="s">
        <v>3602</v>
      </c>
      <c r="C1063" s="62" t="s">
        <v>3727</v>
      </c>
      <c r="D1063" s="67" t="s">
        <v>3763</v>
      </c>
      <c r="E1063" s="72" t="s">
        <v>3777</v>
      </c>
      <c r="G1063" s="52" t="s">
        <v>3776</v>
      </c>
    </row>
    <row r="1064" spans="1:7" x14ac:dyDescent="0.25">
      <c r="A1064" s="57" t="str">
        <f t="shared" si="17"/>
        <v>ЛПЦ-АПП-ЛПЦ-АПП-Пост-3-Отклоняющий ролик №9</v>
      </c>
      <c r="B1064" s="63" t="s">
        <v>3602</v>
      </c>
      <c r="C1064" s="62" t="s">
        <v>3727</v>
      </c>
      <c r="D1064" s="67" t="s">
        <v>3763</v>
      </c>
      <c r="E1064" s="72" t="s">
        <v>3775</v>
      </c>
      <c r="G1064" s="52" t="s">
        <v>3774</v>
      </c>
    </row>
    <row r="1065" spans="1:7" x14ac:dyDescent="0.25">
      <c r="A1065" s="57" t="str">
        <f t="shared" si="17"/>
        <v>ЛПЦ-АПП-ЛПЦ-АПП-Пост-3-Отклоняющий ролик №10</v>
      </c>
      <c r="B1065" s="63" t="s">
        <v>3602</v>
      </c>
      <c r="C1065" s="62" t="s">
        <v>3727</v>
      </c>
      <c r="D1065" s="67" t="s">
        <v>3763</v>
      </c>
      <c r="E1065" s="72" t="s">
        <v>3773</v>
      </c>
      <c r="G1065" s="52" t="s">
        <v>3772</v>
      </c>
    </row>
    <row r="1066" spans="1:7" x14ac:dyDescent="0.25">
      <c r="A1066" s="57" t="str">
        <f t="shared" si="17"/>
        <v>ЛПЦ-АПП-ЛПЦ-АПП-Пост-3-Натяжное устройство №5</v>
      </c>
      <c r="B1066" s="63" t="s">
        <v>3602</v>
      </c>
      <c r="C1066" s="62" t="s">
        <v>3727</v>
      </c>
      <c r="D1066" s="67" t="s">
        <v>3763</v>
      </c>
      <c r="E1066" s="72" t="s">
        <v>3771</v>
      </c>
      <c r="G1066" s="52" t="s">
        <v>3770</v>
      </c>
    </row>
    <row r="1067" spans="1:7" x14ac:dyDescent="0.25">
      <c r="A1067" s="57" t="str">
        <f t="shared" si="17"/>
        <v>ЛПЦ-АПП-ЛПЦ-АПП-Пост-3-Отклоняющий ролик №11</v>
      </c>
      <c r="B1067" s="63" t="s">
        <v>3602</v>
      </c>
      <c r="C1067" s="62" t="s">
        <v>3727</v>
      </c>
      <c r="D1067" s="67" t="s">
        <v>3763</v>
      </c>
      <c r="E1067" s="72" t="s">
        <v>3769</v>
      </c>
      <c r="G1067" s="52" t="s">
        <v>3768</v>
      </c>
    </row>
    <row r="1068" spans="1:7" x14ac:dyDescent="0.25">
      <c r="A1068" s="57" t="str">
        <f t="shared" si="17"/>
        <v>ЛПЦ-АПП-ЛПЦ-АПП-Пост-3-Отклоняющий ролик №12</v>
      </c>
      <c r="B1068" s="63" t="s">
        <v>3602</v>
      </c>
      <c r="C1068" s="62" t="s">
        <v>3727</v>
      </c>
      <c r="D1068" s="67" t="s">
        <v>3763</v>
      </c>
      <c r="E1068" s="72" t="s">
        <v>3767</v>
      </c>
      <c r="G1068" s="52" t="s">
        <v>3766</v>
      </c>
    </row>
    <row r="1069" spans="1:7" x14ac:dyDescent="0.25">
      <c r="A1069" s="57" t="str">
        <f t="shared" si="17"/>
        <v>ЛПЦ-АПП-ЛПЦ-АПП-Пост-3-Центрирующее устройство №7</v>
      </c>
      <c r="B1069" s="63" t="s">
        <v>3602</v>
      </c>
      <c r="C1069" s="62" t="s">
        <v>3727</v>
      </c>
      <c r="D1069" s="67" t="s">
        <v>3763</v>
      </c>
      <c r="E1069" s="72" t="s">
        <v>3765</v>
      </c>
      <c r="G1069" s="52" t="s">
        <v>3764</v>
      </c>
    </row>
    <row r="1070" spans="1:7" x14ac:dyDescent="0.25">
      <c r="A1070" s="57" t="str">
        <f t="shared" si="17"/>
        <v>ЛПЦ-АПП-ЛПЦ-АПП-Пост-3-Редуктор выходного накопителя</v>
      </c>
      <c r="B1070" s="63" t="s">
        <v>3602</v>
      </c>
      <c r="C1070" s="62" t="s">
        <v>3727</v>
      </c>
      <c r="D1070" s="67" t="s">
        <v>3763</v>
      </c>
      <c r="E1070" s="72" t="s">
        <v>3762</v>
      </c>
      <c r="G1070" s="52" t="s">
        <v>3761</v>
      </c>
    </row>
    <row r="1071" spans="1:7" x14ac:dyDescent="0.25">
      <c r="A1071" s="57" t="str">
        <f t="shared" si="17"/>
        <v>ЛПЦ-АПП-ЛПЦ-АПП-Пост-4-Отклоняющий ролик №13</v>
      </c>
      <c r="B1071" s="63" t="s">
        <v>3602</v>
      </c>
      <c r="C1071" s="62" t="s">
        <v>3727</v>
      </c>
      <c r="D1071" s="71" t="s">
        <v>3730</v>
      </c>
      <c r="E1071" s="72" t="s">
        <v>3760</v>
      </c>
      <c r="G1071" s="52" t="s">
        <v>3759</v>
      </c>
    </row>
    <row r="1072" spans="1:7" x14ac:dyDescent="0.25">
      <c r="A1072" s="57" t="str">
        <f t="shared" si="17"/>
        <v>ЛПЦ-АПП-ЛПЦ-АПП-Пост-4-Натяжное устройство №6</v>
      </c>
      <c r="B1072" s="63" t="s">
        <v>3602</v>
      </c>
      <c r="C1072" s="62" t="s">
        <v>3727</v>
      </c>
      <c r="D1072" s="67" t="s">
        <v>3730</v>
      </c>
      <c r="E1072" s="72" t="s">
        <v>3758</v>
      </c>
      <c r="G1072" s="52" t="s">
        <v>3757</v>
      </c>
    </row>
    <row r="1073" spans="1:7" x14ac:dyDescent="0.25">
      <c r="A1073" s="57" t="str">
        <f t="shared" si="17"/>
        <v>ЛПЦ-АПП-ЛПЦ-АПП-Пост-4-Пошаговая маркирующая машина</v>
      </c>
      <c r="B1073" s="63" t="s">
        <v>3602</v>
      </c>
      <c r="C1073" s="62" t="s">
        <v>3727</v>
      </c>
      <c r="D1073" s="67" t="s">
        <v>3730</v>
      </c>
      <c r="E1073" s="72" t="s">
        <v>3756</v>
      </c>
      <c r="G1073" s="52" t="s">
        <v>3755</v>
      </c>
    </row>
    <row r="1074" spans="1:7" x14ac:dyDescent="0.25">
      <c r="A1074" s="57" t="str">
        <f t="shared" si="17"/>
        <v>ЛПЦ-АПП-ЛПЦ-АПП-Пост-4-Горизонтальный стол для визуальной инспекции</v>
      </c>
      <c r="B1074" s="63" t="s">
        <v>3602</v>
      </c>
      <c r="C1074" s="62" t="s">
        <v>3727</v>
      </c>
      <c r="D1074" s="67" t="s">
        <v>3730</v>
      </c>
      <c r="E1074" s="72" t="s">
        <v>3754</v>
      </c>
      <c r="G1074" s="52" t="s">
        <v>3753</v>
      </c>
    </row>
    <row r="1075" spans="1:7" x14ac:dyDescent="0.25">
      <c r="A1075" s="57" t="str">
        <f t="shared" si="17"/>
        <v>ЛПЦ-АПП-ЛПЦ-АПП-Пост-4-Устройство холодного ламинирования</v>
      </c>
      <c r="B1075" s="63" t="s">
        <v>3602</v>
      </c>
      <c r="C1075" s="62" t="s">
        <v>3727</v>
      </c>
      <c r="D1075" s="67" t="s">
        <v>3730</v>
      </c>
      <c r="E1075" s="72" t="s">
        <v>3752</v>
      </c>
      <c r="G1075" s="52" t="s">
        <v>3751</v>
      </c>
    </row>
    <row r="1076" spans="1:7" x14ac:dyDescent="0.25">
      <c r="A1076" s="57" t="str">
        <f t="shared" si="17"/>
        <v>ЛПЦ-АПП-ЛПЦ-АПП-Пост-4-Выходные ножницы с тянущим роликом</v>
      </c>
      <c r="B1076" s="63" t="s">
        <v>3602</v>
      </c>
      <c r="C1076" s="62" t="s">
        <v>3727</v>
      </c>
      <c r="D1076" s="67" t="s">
        <v>3730</v>
      </c>
      <c r="E1076" s="72" t="s">
        <v>3750</v>
      </c>
      <c r="G1076" s="52" t="s">
        <v>3749</v>
      </c>
    </row>
    <row r="1077" spans="1:7" x14ac:dyDescent="0.25">
      <c r="A1077" s="57" t="str">
        <f t="shared" si="17"/>
        <v>ЛПЦ-АПП-ЛПЦ-АПП-Пост-4-Тележка для обрези в сборе</v>
      </c>
      <c r="B1077" s="63" t="s">
        <v>3602</v>
      </c>
      <c r="C1077" s="62" t="s">
        <v>3727</v>
      </c>
      <c r="D1077" s="67" t="s">
        <v>3730</v>
      </c>
      <c r="E1077" s="72" t="s">
        <v>3748</v>
      </c>
      <c r="G1077" s="52" t="s">
        <v>3747</v>
      </c>
    </row>
    <row r="1078" spans="1:7" x14ac:dyDescent="0.25">
      <c r="A1078" s="57" t="str">
        <f t="shared" si="17"/>
        <v>ЛПЦ-АПП-ЛПЦ-АПП-Пост-4-Датчик системы контроля положением кромки</v>
      </c>
      <c r="B1078" s="63" t="s">
        <v>3602</v>
      </c>
      <c r="C1078" s="62" t="s">
        <v>3727</v>
      </c>
      <c r="D1078" s="67" t="s">
        <v>3730</v>
      </c>
      <c r="E1078" s="72" t="s">
        <v>3746</v>
      </c>
      <c r="G1078" s="52" t="s">
        <v>3745</v>
      </c>
    </row>
    <row r="1079" spans="1:7" x14ac:dyDescent="0.25">
      <c r="A1079" s="57" t="str">
        <f t="shared" si="17"/>
        <v>ЛПЦ-АПП-ЛПЦ-АПП-Пост-4-Выносная опора</v>
      </c>
      <c r="B1079" s="63" t="s">
        <v>3602</v>
      </c>
      <c r="C1079" s="62" t="s">
        <v>3727</v>
      </c>
      <c r="D1079" s="67" t="s">
        <v>3730</v>
      </c>
      <c r="E1079" s="72" t="s">
        <v>3744</v>
      </c>
      <c r="G1079" s="52" t="s">
        <v>3743</v>
      </c>
    </row>
    <row r="1080" spans="1:7" x14ac:dyDescent="0.25">
      <c r="A1080" s="57" t="str">
        <f t="shared" si="17"/>
        <v>ЛПЦ-АПП-ЛПЦ-АПП-Пост-4-Ременный захлестыватель</v>
      </c>
      <c r="B1080" s="63" t="s">
        <v>3602</v>
      </c>
      <c r="C1080" s="62" t="s">
        <v>3727</v>
      </c>
      <c r="D1080" s="67" t="s">
        <v>3730</v>
      </c>
      <c r="E1080" s="72" t="s">
        <v>3742</v>
      </c>
      <c r="G1080" s="52" t="s">
        <v>3741</v>
      </c>
    </row>
    <row r="1081" spans="1:7" x14ac:dyDescent="0.25">
      <c r="A1081" s="57" t="str">
        <f t="shared" si="17"/>
        <v>ЛПЦ-АПП-ЛПЦ-АПП-Пост-4-Выходная тележка для рулонов</v>
      </c>
      <c r="B1081" s="63" t="s">
        <v>3602</v>
      </c>
      <c r="C1081" s="62" t="s">
        <v>3727</v>
      </c>
      <c r="D1081" s="67" t="s">
        <v>3730</v>
      </c>
      <c r="E1081" s="72" t="s">
        <v>3740</v>
      </c>
      <c r="G1081" s="52" t="s">
        <v>3739</v>
      </c>
    </row>
    <row r="1082" spans="1:7" ht="30" x14ac:dyDescent="0.25">
      <c r="A1082" s="57" t="str">
        <f t="shared" si="17"/>
        <v>ЛПЦ-АПП-ЛПЦ-АПП-Пост-4-Набор пластиковых прокладок для стеллажей хранения без блокирующих роликов</v>
      </c>
      <c r="B1082" s="63" t="s">
        <v>3602</v>
      </c>
      <c r="C1082" s="62" t="s">
        <v>3727</v>
      </c>
      <c r="D1082" s="67" t="s">
        <v>3730</v>
      </c>
      <c r="E1082" s="72" t="s">
        <v>3738</v>
      </c>
      <c r="G1082" s="52" t="s">
        <v>3737</v>
      </c>
    </row>
    <row r="1083" spans="1:7" x14ac:dyDescent="0.25">
      <c r="A1083" s="57" t="str">
        <f t="shared" si="17"/>
        <v>ЛПЦ-АПП-ЛПЦ-АПП-Пост-4-Система взвешивания рулонов на выходе</v>
      </c>
      <c r="B1083" s="63" t="s">
        <v>3602</v>
      </c>
      <c r="C1083" s="62" t="s">
        <v>3727</v>
      </c>
      <c r="D1083" s="67" t="s">
        <v>3730</v>
      </c>
      <c r="E1083" s="72" t="s">
        <v>3736</v>
      </c>
      <c r="G1083" s="52" t="s">
        <v>3735</v>
      </c>
    </row>
    <row r="1084" spans="1:7" x14ac:dyDescent="0.25">
      <c r="A1084" s="57" t="str">
        <f t="shared" si="17"/>
        <v>ЛПЦ-АПП-ЛПЦ-АПП-Пост-4-Устройство загрузки шпуль</v>
      </c>
      <c r="B1084" s="63" t="s">
        <v>3602</v>
      </c>
      <c r="C1084" s="62" t="s">
        <v>3727</v>
      </c>
      <c r="D1084" s="67" t="s">
        <v>3730</v>
      </c>
      <c r="E1084" s="72" t="s">
        <v>3734</v>
      </c>
      <c r="G1084" s="52" t="s">
        <v>3733</v>
      </c>
    </row>
    <row r="1085" spans="1:7" x14ac:dyDescent="0.25">
      <c r="A1085" s="57" t="str">
        <f t="shared" si="17"/>
        <v>ЛПЦ-АПП-ЛПЦ-АПП-Пост-4-Устройство ручной обвязки рулонов</v>
      </c>
      <c r="B1085" s="63" t="s">
        <v>3602</v>
      </c>
      <c r="C1085" s="62" t="s">
        <v>3727</v>
      </c>
      <c r="D1085" s="67" t="s">
        <v>3730</v>
      </c>
      <c r="E1085" s="72" t="s">
        <v>3732</v>
      </c>
      <c r="G1085" s="52" t="s">
        <v>3731</v>
      </c>
    </row>
    <row r="1086" spans="1:7" x14ac:dyDescent="0.25">
      <c r="A1086" s="57" t="str">
        <f t="shared" si="17"/>
        <v>ЛПЦ-АПП-ЛПЦ-АПП-Пост-4-Высокоскростная мешалка №FDG 7,5/11</v>
      </c>
      <c r="B1086" s="63" t="s">
        <v>3602</v>
      </c>
      <c r="C1086" s="62" t="s">
        <v>3727</v>
      </c>
      <c r="D1086" s="67" t="s">
        <v>3730</v>
      </c>
      <c r="E1086" s="72" t="s">
        <v>3729</v>
      </c>
      <c r="G1086" s="52" t="s">
        <v>3728</v>
      </c>
    </row>
    <row r="1087" spans="1:7" x14ac:dyDescent="0.25">
      <c r="A1087" s="57" t="str">
        <f t="shared" si="17"/>
        <v>ЛПЦ-АПП-ЛПЦ-АПП-Прочее-Прочее</v>
      </c>
      <c r="B1087" s="63" t="s">
        <v>3602</v>
      </c>
      <c r="C1087" s="62" t="s">
        <v>3727</v>
      </c>
      <c r="D1087" s="71" t="s">
        <v>3726</v>
      </c>
      <c r="E1087" s="66" t="s">
        <v>3560</v>
      </c>
      <c r="G1087" s="52" t="s">
        <v>3568</v>
      </c>
    </row>
    <row r="1088" spans="1:7" x14ac:dyDescent="0.25">
      <c r="A1088" s="57" t="str">
        <f t="shared" si="17"/>
        <v>ЛПЦ-УРК-ЛПЦ-УРК-Реактор-Реактор</v>
      </c>
      <c r="B1088" s="63" t="s">
        <v>3602</v>
      </c>
      <c r="C1088" s="73" t="s">
        <v>3640</v>
      </c>
      <c r="D1088" s="71" t="s">
        <v>3713</v>
      </c>
      <c r="E1088" s="72" t="s">
        <v>3725</v>
      </c>
      <c r="G1088" s="52" t="s">
        <v>3724</v>
      </c>
    </row>
    <row r="1089" spans="1:7" x14ac:dyDescent="0.25">
      <c r="A1089" s="57" t="str">
        <f t="shared" si="17"/>
        <v>ЛПЦ-УРК-ЛПЦ-УРК-Реактор-Дробилка реактора</v>
      </c>
      <c r="B1089" s="63" t="s">
        <v>3602</v>
      </c>
      <c r="C1089" s="62" t="s">
        <v>3640</v>
      </c>
      <c r="D1089" s="67" t="s">
        <v>3713</v>
      </c>
      <c r="E1089" s="72" t="s">
        <v>3723</v>
      </c>
      <c r="G1089" s="52" t="s">
        <v>3722</v>
      </c>
    </row>
    <row r="1090" spans="1:7" x14ac:dyDescent="0.25">
      <c r="A1090" s="57" t="str">
        <f t="shared" ref="A1090:A1153" si="18">CONCATENATE(B1090,$H$1,C1090,$H$1,D1090,$H$1,E1090)</f>
        <v>ЛПЦ-УРК-ЛПЦ-УРК-Реактор-Поворотный клапан</v>
      </c>
      <c r="B1090" s="63" t="s">
        <v>3602</v>
      </c>
      <c r="C1090" s="62" t="s">
        <v>3640</v>
      </c>
      <c r="D1090" s="67" t="s">
        <v>3713</v>
      </c>
      <c r="E1090" s="72" t="s">
        <v>3721</v>
      </c>
      <c r="G1090" s="52" t="s">
        <v>3720</v>
      </c>
    </row>
    <row r="1091" spans="1:7" x14ac:dyDescent="0.25">
      <c r="A1091" s="57" t="str">
        <f t="shared" si="18"/>
        <v>ЛПЦ-УРК-ЛПЦ-УРК-Реактор-Циклон реактора</v>
      </c>
      <c r="B1091" s="63" t="s">
        <v>3602</v>
      </c>
      <c r="C1091" s="62" t="s">
        <v>3640</v>
      </c>
      <c r="D1091" s="67" t="s">
        <v>3713</v>
      </c>
      <c r="E1091" s="72" t="s">
        <v>3719</v>
      </c>
      <c r="G1091" s="52" t="s">
        <v>3718</v>
      </c>
    </row>
    <row r="1092" spans="1:7" x14ac:dyDescent="0.25">
      <c r="A1092" s="57" t="str">
        <f t="shared" si="18"/>
        <v>ЛПЦ-УРК-ЛПЦ-УРК-Реактор-Поворотный клапан циклон реактора</v>
      </c>
      <c r="B1092" s="63" t="s">
        <v>3602</v>
      </c>
      <c r="C1092" s="62" t="s">
        <v>3640</v>
      </c>
      <c r="D1092" s="67" t="s">
        <v>3713</v>
      </c>
      <c r="E1092" s="72" t="s">
        <v>3717</v>
      </c>
      <c r="G1092" s="52" t="s">
        <v>3716</v>
      </c>
    </row>
    <row r="1093" spans="1:7" x14ac:dyDescent="0.25">
      <c r="A1093" s="57" t="str">
        <f t="shared" si="18"/>
        <v>ЛПЦ-УРК-ЛПЦ-УРК-Реактор-Горелки реактора</v>
      </c>
      <c r="B1093" s="63" t="s">
        <v>3602</v>
      </c>
      <c r="C1093" s="62" t="s">
        <v>3640</v>
      </c>
      <c r="D1093" s="67" t="s">
        <v>3713</v>
      </c>
      <c r="E1093" s="72" t="s">
        <v>3715</v>
      </c>
      <c r="G1093" s="52" t="s">
        <v>3714</v>
      </c>
    </row>
    <row r="1094" spans="1:7" x14ac:dyDescent="0.25">
      <c r="A1094" s="57" t="str">
        <f t="shared" si="18"/>
        <v>ЛПЦ-УРК-ЛПЦ-УРК-Реактор-Вентилятор для подачи воздуха горения</v>
      </c>
      <c r="B1094" s="63" t="s">
        <v>3602</v>
      </c>
      <c r="C1094" s="62" t="s">
        <v>3640</v>
      </c>
      <c r="D1094" s="67" t="s">
        <v>3713</v>
      </c>
      <c r="E1094" s="72" t="s">
        <v>3712</v>
      </c>
      <c r="G1094" s="52" t="s">
        <v>3711</v>
      </c>
    </row>
    <row r="1095" spans="1:7" ht="30" x14ac:dyDescent="0.25">
      <c r="A1095" s="57" t="str">
        <f t="shared" si="18"/>
        <v>ЛПЦ-УРК-ЛПЦ-УРК-Предварительное обогащение-Предварительный концентратор Вентуры №1</v>
      </c>
      <c r="B1095" s="63" t="s">
        <v>3602</v>
      </c>
      <c r="C1095" s="62" t="s">
        <v>3640</v>
      </c>
      <c r="D1095" s="71" t="s">
        <v>3708</v>
      </c>
      <c r="E1095" s="72" t="s">
        <v>3710</v>
      </c>
      <c r="G1095" s="52" t="s">
        <v>3709</v>
      </c>
    </row>
    <row r="1096" spans="1:7" x14ac:dyDescent="0.25">
      <c r="A1096" s="57" t="str">
        <f t="shared" si="18"/>
        <v>ЛПЦ-УРК-ЛПЦ-УРК-Предварительное обогащение-Сеператор-1</v>
      </c>
      <c r="B1096" s="63" t="s">
        <v>3602</v>
      </c>
      <c r="C1096" s="62" t="s">
        <v>3640</v>
      </c>
      <c r="D1096" s="67" t="s">
        <v>3708</v>
      </c>
      <c r="E1096" s="72" t="s">
        <v>3707</v>
      </c>
      <c r="G1096" s="52" t="s">
        <v>3706</v>
      </c>
    </row>
    <row r="1097" spans="1:7" x14ac:dyDescent="0.25">
      <c r="A1097" s="57" t="str">
        <f t="shared" si="18"/>
        <v>ЛПЦ-УРК-ЛПЦ-УРК-Абсорбция-Колонна абсорбера №1</v>
      </c>
      <c r="B1097" s="63" t="s">
        <v>3602</v>
      </c>
      <c r="C1097" s="62" t="s">
        <v>3640</v>
      </c>
      <c r="D1097" s="71" t="s">
        <v>3705</v>
      </c>
      <c r="E1097" s="72" t="s">
        <v>3704</v>
      </c>
      <c r="G1097" s="52" t="s">
        <v>3703</v>
      </c>
    </row>
    <row r="1098" spans="1:7" x14ac:dyDescent="0.25">
      <c r="A1098" s="57" t="str">
        <f t="shared" si="18"/>
        <v>ЛПЦ-УРК-ЛПЦ-УРК-Вывод отработанных газов-Вентилятор обжига газов</v>
      </c>
      <c r="B1098" s="63" t="s">
        <v>3602</v>
      </c>
      <c r="C1098" s="62" t="s">
        <v>3640</v>
      </c>
      <c r="D1098" s="71" t="s">
        <v>3700</v>
      </c>
      <c r="E1098" s="72" t="s">
        <v>3702</v>
      </c>
      <c r="G1098" s="52" t="s">
        <v>3701</v>
      </c>
    </row>
    <row r="1099" spans="1:7" x14ac:dyDescent="0.25">
      <c r="A1099" s="57" t="str">
        <f t="shared" si="18"/>
        <v>ЛПЦ-УРК-ЛПЦ-УРК-Вывод отработанных газов-Сеператор-2</v>
      </c>
      <c r="B1099" s="63" t="s">
        <v>3602</v>
      </c>
      <c r="C1099" s="62" t="s">
        <v>3640</v>
      </c>
      <c r="D1099" s="67" t="s">
        <v>3700</v>
      </c>
      <c r="E1099" s="72" t="s">
        <v>3699</v>
      </c>
      <c r="G1099" s="52" t="s">
        <v>3698</v>
      </c>
    </row>
    <row r="1100" spans="1:7" x14ac:dyDescent="0.25">
      <c r="A1100" s="57" t="str">
        <f t="shared" si="18"/>
        <v>ЛПЦ-УРК-ЛПЦ-УРК-Обработка отработанных газов-Скруббер Вентуры</v>
      </c>
      <c r="B1100" s="63" t="s">
        <v>3602</v>
      </c>
      <c r="C1100" s="62" t="s">
        <v>3640</v>
      </c>
      <c r="D1100" s="71" t="s">
        <v>3697</v>
      </c>
      <c r="E1100" s="72" t="s">
        <v>3696</v>
      </c>
      <c r="G1100" s="52" t="s">
        <v>3695</v>
      </c>
    </row>
    <row r="1101" spans="1:7" x14ac:dyDescent="0.25">
      <c r="A1101" s="57" t="str">
        <f t="shared" si="18"/>
        <v>ЛПЦ-УРК-ЛПЦ-УРК-Склад оксидов-Стальной резервуар-накопитель оксида</v>
      </c>
      <c r="B1101" s="63" t="s">
        <v>3602</v>
      </c>
      <c r="C1101" s="62" t="s">
        <v>3640</v>
      </c>
      <c r="D1101" s="71" t="s">
        <v>3694</v>
      </c>
      <c r="E1101" s="72" t="s">
        <v>3693</v>
      </c>
      <c r="G1101" s="52" t="s">
        <v>3692</v>
      </c>
    </row>
    <row r="1102" spans="1:7" x14ac:dyDescent="0.25">
      <c r="A1102" s="57" t="str">
        <f t="shared" si="18"/>
        <v>ЛПЦ-УРК-ЛПЦ-УРК-Склад растворов-Ёмкость для регенерированной кислоты</v>
      </c>
      <c r="B1102" s="63" t="s">
        <v>3602</v>
      </c>
      <c r="C1102" s="62" t="s">
        <v>3640</v>
      </c>
      <c r="D1102" s="71" t="s">
        <v>3643</v>
      </c>
      <c r="E1102" s="72" t="s">
        <v>3691</v>
      </c>
      <c r="G1102" s="52" t="s">
        <v>3690</v>
      </c>
    </row>
    <row r="1103" spans="1:7" x14ac:dyDescent="0.25">
      <c r="A1103" s="57" t="str">
        <f t="shared" si="18"/>
        <v>ЛПЦ-УРК-ЛПЦ-УРК-Склад растворов-Ёмкость для промывной воды</v>
      </c>
      <c r="B1103" s="63" t="s">
        <v>3602</v>
      </c>
      <c r="C1103" s="62" t="s">
        <v>3640</v>
      </c>
      <c r="D1103" s="67" t="s">
        <v>3643</v>
      </c>
      <c r="E1103" s="72" t="s">
        <v>3689</v>
      </c>
      <c r="G1103" s="52" t="s">
        <v>3688</v>
      </c>
    </row>
    <row r="1104" spans="1:7" ht="30" x14ac:dyDescent="0.25">
      <c r="A1104" s="57" t="str">
        <f t="shared" si="18"/>
        <v>ЛПЦ-УРК-ЛПЦ-УРК-Склад растворов-Емкость для отработанной/регенерированной кислоты №1169</v>
      </c>
      <c r="B1104" s="63" t="s">
        <v>3602</v>
      </c>
      <c r="C1104" s="62" t="s">
        <v>3640</v>
      </c>
      <c r="D1104" s="67" t="s">
        <v>3643</v>
      </c>
      <c r="E1104" s="72" t="s">
        <v>3687</v>
      </c>
      <c r="G1104" s="52" t="s">
        <v>3686</v>
      </c>
    </row>
    <row r="1105" spans="1:7" ht="30" x14ac:dyDescent="0.25">
      <c r="A1105" s="57" t="str">
        <f t="shared" si="18"/>
        <v>ЛПЦ-УРК-ЛПЦ-УРК-Склад растворов-Емкость для отработанной/регенерированной кислоты №1168</v>
      </c>
      <c r="B1105" s="63" t="s">
        <v>3602</v>
      </c>
      <c r="C1105" s="62" t="s">
        <v>3640</v>
      </c>
      <c r="D1105" s="67" t="s">
        <v>3643</v>
      </c>
      <c r="E1105" s="72" t="s">
        <v>3685</v>
      </c>
      <c r="G1105" s="52" t="s">
        <v>3684</v>
      </c>
    </row>
    <row r="1106" spans="1:7" ht="30" x14ac:dyDescent="0.25">
      <c r="A1106" s="57" t="str">
        <f t="shared" si="18"/>
        <v>ЛПЦ-УРК-ЛПЦ-УРК-Склад растворов-Емкость для отработанной/регенерированной кислоты №1167</v>
      </c>
      <c r="B1106" s="63" t="s">
        <v>3602</v>
      </c>
      <c r="C1106" s="62" t="s">
        <v>3640</v>
      </c>
      <c r="D1106" s="67" t="s">
        <v>3643</v>
      </c>
      <c r="E1106" s="72" t="s">
        <v>3683</v>
      </c>
      <c r="G1106" s="52" t="s">
        <v>3682</v>
      </c>
    </row>
    <row r="1107" spans="1:7" ht="30" x14ac:dyDescent="0.25">
      <c r="A1107" s="57" t="str">
        <f t="shared" si="18"/>
        <v>ЛПЦ-УРК-ЛПЦ-УРК-Склад растворов-Емкость для отработанной/регенерированной кислоты №1166</v>
      </c>
      <c r="B1107" s="63" t="s">
        <v>3602</v>
      </c>
      <c r="C1107" s="62" t="s">
        <v>3640</v>
      </c>
      <c r="D1107" s="67" t="s">
        <v>3643</v>
      </c>
      <c r="E1107" s="72" t="s">
        <v>3681</v>
      </c>
      <c r="G1107" s="52" t="s">
        <v>3680</v>
      </c>
    </row>
    <row r="1108" spans="1:7" x14ac:dyDescent="0.25">
      <c r="A1108" s="57" t="str">
        <f t="shared" si="18"/>
        <v>ЛПЦ-УРК-ЛПЦ-УРК-Склад растворов-Ёмкость для отработанной кислоты</v>
      </c>
      <c r="B1108" s="63" t="s">
        <v>3602</v>
      </c>
      <c r="C1108" s="62" t="s">
        <v>3640</v>
      </c>
      <c r="D1108" s="67" t="s">
        <v>3643</v>
      </c>
      <c r="E1108" s="72" t="s">
        <v>3679</v>
      </c>
      <c r="G1108" s="52" t="s">
        <v>3678</v>
      </c>
    </row>
    <row r="1109" spans="1:7" x14ac:dyDescent="0.25">
      <c r="A1109" s="57" t="str">
        <f t="shared" si="18"/>
        <v>ЛПЦ-УРК-ЛПЦ-УРК-На крыше-Дымовая труба для установки регенерации кислоты</v>
      </c>
      <c r="B1109" s="63" t="s">
        <v>3602</v>
      </c>
      <c r="C1109" s="62" t="s">
        <v>3640</v>
      </c>
      <c r="D1109" s="71" t="s">
        <v>3677</v>
      </c>
      <c r="E1109" s="72" t="s">
        <v>3676</v>
      </c>
      <c r="G1109" s="52" t="s">
        <v>3675</v>
      </c>
    </row>
    <row r="1110" spans="1:7" x14ac:dyDescent="0.25">
      <c r="A1110" s="57" t="str">
        <f t="shared" si="18"/>
        <v>ЛПЦ-УРК-ЛПЦ-УРК-Оксид-Вентилятор для окисла</v>
      </c>
      <c r="B1110" s="63" t="s">
        <v>3602</v>
      </c>
      <c r="C1110" s="62" t="s">
        <v>3640</v>
      </c>
      <c r="D1110" s="71" t="s">
        <v>3672</v>
      </c>
      <c r="E1110" s="72" t="s">
        <v>3674</v>
      </c>
      <c r="G1110" s="52" t="s">
        <v>3673</v>
      </c>
    </row>
    <row r="1111" spans="1:7" x14ac:dyDescent="0.25">
      <c r="A1111" s="57" t="str">
        <f t="shared" si="18"/>
        <v>ЛПЦ-УРК-ЛПЦ-УРК-Оксид-Поворотный клапан резервуара накопителя для окисла</v>
      </c>
      <c r="B1111" s="63" t="s">
        <v>3602</v>
      </c>
      <c r="C1111" s="62" t="s">
        <v>3640</v>
      </c>
      <c r="D1111" s="67" t="s">
        <v>3672</v>
      </c>
      <c r="E1111" s="72" t="s">
        <v>3671</v>
      </c>
      <c r="G1111" s="52" t="s">
        <v>3670</v>
      </c>
    </row>
    <row r="1112" spans="1:7" x14ac:dyDescent="0.25">
      <c r="A1112" s="57" t="str">
        <f t="shared" si="18"/>
        <v>ЛПЦ-УРК-ЛПЦ-УРК-Насосная помещения-Насос реактора 101/102</v>
      </c>
      <c r="B1112" s="63" t="s">
        <v>3602</v>
      </c>
      <c r="C1112" s="62" t="s">
        <v>3640</v>
      </c>
      <c r="D1112" s="71" t="s">
        <v>3649</v>
      </c>
      <c r="E1112" s="72" t="s">
        <v>3669</v>
      </c>
      <c r="G1112" s="52" t="s">
        <v>3668</v>
      </c>
    </row>
    <row r="1113" spans="1:7" ht="30" x14ac:dyDescent="0.25">
      <c r="A1113" s="57" t="str">
        <f t="shared" si="18"/>
        <v>ЛПЦ-УРК-ЛПЦ-УРК-Насосная помещения-Циркуляционный насос Вентури (Насос Вентури 201/202)</v>
      </c>
      <c r="B1113" s="63" t="s">
        <v>3602</v>
      </c>
      <c r="C1113" s="62" t="s">
        <v>3640</v>
      </c>
      <c r="D1113" s="67" t="s">
        <v>3649</v>
      </c>
      <c r="E1113" s="72" t="s">
        <v>3667</v>
      </c>
      <c r="G1113" s="52" t="s">
        <v>3666</v>
      </c>
    </row>
    <row r="1114" spans="1:7" x14ac:dyDescent="0.25">
      <c r="A1114" s="57" t="str">
        <f t="shared" si="18"/>
        <v>ЛПЦ-УРК-ЛПЦ-УРК-Насосная помещения-Питательный насос абсорбера Насос 301/302)</v>
      </c>
      <c r="B1114" s="63" t="s">
        <v>3602</v>
      </c>
      <c r="C1114" s="62" t="s">
        <v>3640</v>
      </c>
      <c r="D1114" s="67" t="s">
        <v>3649</v>
      </c>
      <c r="E1114" s="72" t="s">
        <v>3665</v>
      </c>
      <c r="G1114" s="52" t="s">
        <v>3664</v>
      </c>
    </row>
    <row r="1115" spans="1:7" x14ac:dyDescent="0.25">
      <c r="A1115" s="57" t="str">
        <f t="shared" si="18"/>
        <v>ЛПЦ-УРК-ЛПЦ-УРК-Насосная помещения-Насос для регенерированной кислоты (Насос 303/304)</v>
      </c>
      <c r="B1115" s="63" t="s">
        <v>3602</v>
      </c>
      <c r="C1115" s="62" t="s">
        <v>3640</v>
      </c>
      <c r="D1115" s="67" t="s">
        <v>3649</v>
      </c>
      <c r="E1115" s="72" t="s">
        <v>3663</v>
      </c>
      <c r="G1115" s="52" t="s">
        <v>3662</v>
      </c>
    </row>
    <row r="1116" spans="1:7" ht="30" x14ac:dyDescent="0.25">
      <c r="A1116" s="57" t="str">
        <f t="shared" si="18"/>
        <v>ЛПЦ-УРК-ЛПЦ-УРК-Насосная помещения-Циркуляционный насос скруббера Вентури (Насос 501/502)</v>
      </c>
      <c r="B1116" s="63" t="s">
        <v>3602</v>
      </c>
      <c r="C1116" s="62" t="s">
        <v>3640</v>
      </c>
      <c r="D1116" s="67" t="s">
        <v>3649</v>
      </c>
      <c r="E1116" s="72" t="s">
        <v>3661</v>
      </c>
      <c r="G1116" s="52" t="s">
        <v>3660</v>
      </c>
    </row>
    <row r="1117" spans="1:7" ht="30" x14ac:dyDescent="0.25">
      <c r="A1117" s="57" t="str">
        <f t="shared" si="18"/>
        <v>ЛПЦ-УРК-ЛПЦ-УРК-Насосная помещения-Насос для разбавления соляной кислоты (Насос 811/812)</v>
      </c>
      <c r="B1117" s="63" t="s">
        <v>3602</v>
      </c>
      <c r="C1117" s="62" t="s">
        <v>3640</v>
      </c>
      <c r="D1117" s="67" t="s">
        <v>3649</v>
      </c>
      <c r="E1117" s="72" t="s">
        <v>3659</v>
      </c>
      <c r="G1117" s="52" t="s">
        <v>3658</v>
      </c>
    </row>
    <row r="1118" spans="1:7" ht="30" x14ac:dyDescent="0.25">
      <c r="A1118" s="57" t="str">
        <f t="shared" si="18"/>
        <v>ЛПЦ-УРК-ЛПЦ-УРК-Насосная помещения-Насос для отработанной кислоты в ёмкости Насос 821/822)</v>
      </c>
      <c r="B1118" s="63" t="s">
        <v>3602</v>
      </c>
      <c r="C1118" s="62" t="s">
        <v>3640</v>
      </c>
      <c r="D1118" s="67" t="s">
        <v>3649</v>
      </c>
      <c r="E1118" s="72" t="s">
        <v>3657</v>
      </c>
      <c r="G1118" s="52" t="s">
        <v>3656</v>
      </c>
    </row>
    <row r="1119" spans="1:7" ht="30" x14ac:dyDescent="0.25">
      <c r="A1119" s="57" t="str">
        <f t="shared" si="18"/>
        <v>ЛПЦ-УРК-ЛПЦ-УРК-Насосная помещения-Насос для регенерированной кислоты на АТТТ (Насос841/842)</v>
      </c>
      <c r="B1119" s="63" t="s">
        <v>3602</v>
      </c>
      <c r="C1119" s="62" t="s">
        <v>3640</v>
      </c>
      <c r="D1119" s="67" t="s">
        <v>3649</v>
      </c>
      <c r="E1119" s="72" t="s">
        <v>3655</v>
      </c>
      <c r="G1119" s="52" t="s">
        <v>3654</v>
      </c>
    </row>
    <row r="1120" spans="1:7" x14ac:dyDescent="0.25">
      <c r="A1120" s="57" t="str">
        <f t="shared" si="18"/>
        <v xml:space="preserve">ЛПЦ-УРК-ЛПЦ-УРК-Насосная помещения-Насос для подачи промывочный воды (Насос 861, 862)  </v>
      </c>
      <c r="B1120" s="63" t="s">
        <v>3602</v>
      </c>
      <c r="C1120" s="62" t="s">
        <v>3640</v>
      </c>
      <c r="D1120" s="67" t="s">
        <v>3649</v>
      </c>
      <c r="E1120" s="72" t="s">
        <v>3653</v>
      </c>
      <c r="G1120" s="52" t="s">
        <v>3652</v>
      </c>
    </row>
    <row r="1121" spans="1:7" ht="30" x14ac:dyDescent="0.25">
      <c r="A1121" s="57" t="str">
        <f t="shared" si="18"/>
        <v>ЛПЦ-УРК-ЛПЦ-УРК-Насосная помещения-Уплотнительные насосы для Насос Вентури, Насос реактора</v>
      </c>
      <c r="B1121" s="63" t="s">
        <v>3602</v>
      </c>
      <c r="C1121" s="62" t="s">
        <v>3640</v>
      </c>
      <c r="D1121" s="67" t="s">
        <v>3649</v>
      </c>
      <c r="E1121" s="72" t="s">
        <v>3651</v>
      </c>
      <c r="G1121" s="52" t="s">
        <v>3650</v>
      </c>
    </row>
    <row r="1122" spans="1:7" x14ac:dyDescent="0.25">
      <c r="A1122" s="57" t="str">
        <f t="shared" si="18"/>
        <v xml:space="preserve">ЛПЦ-УРК-ЛПЦ-УРК-Насосная помещения-(Насос Р 104, 105) </v>
      </c>
      <c r="B1122" s="63" t="s">
        <v>3602</v>
      </c>
      <c r="C1122" s="62" t="s">
        <v>3640</v>
      </c>
      <c r="D1122" s="67" t="s">
        <v>3649</v>
      </c>
      <c r="E1122" s="72" t="s">
        <v>3648</v>
      </c>
      <c r="G1122" s="52" t="s">
        <v>3647</v>
      </c>
    </row>
    <row r="1123" spans="1:7" x14ac:dyDescent="0.25">
      <c r="A1123" s="57" t="str">
        <f t="shared" si="18"/>
        <v>ЛПЦ-УРК-ЛПЦ-УРК-3 этаж зона горелок-Подкачивающий насос техническая вода (Насос 103)</v>
      </c>
      <c r="B1123" s="63" t="s">
        <v>3602</v>
      </c>
      <c r="C1123" s="62" t="s">
        <v>3640</v>
      </c>
      <c r="D1123" s="71" t="s">
        <v>3646</v>
      </c>
      <c r="E1123" s="72" t="s">
        <v>3645</v>
      </c>
      <c r="G1123" s="52" t="s">
        <v>3644</v>
      </c>
    </row>
    <row r="1124" spans="1:7" x14ac:dyDescent="0.25">
      <c r="A1124" s="57" t="str">
        <f t="shared" si="18"/>
        <v>ЛПЦ-УРК-ЛПЦ-УРК-Склад растворов-Дренажный насос из приямка</v>
      </c>
      <c r="B1124" s="63" t="s">
        <v>3602</v>
      </c>
      <c r="C1124" s="62" t="s">
        <v>3640</v>
      </c>
      <c r="D1124" s="71" t="s">
        <v>3643</v>
      </c>
      <c r="E1124" s="72" t="s">
        <v>3642</v>
      </c>
      <c r="G1124" s="52" t="s">
        <v>3641</v>
      </c>
    </row>
    <row r="1125" spans="1:7" x14ac:dyDescent="0.25">
      <c r="A1125" s="57" t="str">
        <f t="shared" si="18"/>
        <v>ЛПЦ-УРК-ЛПЦ-УРК-Прочее-Прочее</v>
      </c>
      <c r="B1125" s="63" t="s">
        <v>3602</v>
      </c>
      <c r="C1125" s="62" t="s">
        <v>3640</v>
      </c>
      <c r="D1125" s="71" t="s">
        <v>3639</v>
      </c>
      <c r="E1125" s="66" t="s">
        <v>3560</v>
      </c>
      <c r="G1125" s="52" t="s">
        <v>3568</v>
      </c>
    </row>
    <row r="1126" spans="1:7" ht="30" x14ac:dyDescent="0.25">
      <c r="A1126" s="57" t="str">
        <f t="shared" si="18"/>
        <v>ЛПЦ-ВШМ-ЛПЦ-ВШМ-Станки-Комбинированная вальцешлифовальная линия WS 1350x4500 CNC (METEX GmbH) №МХ19-1003 М</v>
      </c>
      <c r="B1126" s="63" t="s">
        <v>3602</v>
      </c>
      <c r="C1126" s="73" t="s">
        <v>3611</v>
      </c>
      <c r="D1126" s="71" t="s">
        <v>3614</v>
      </c>
      <c r="E1126" s="72" t="s">
        <v>3638</v>
      </c>
      <c r="G1126" s="52" t="s">
        <v>3637</v>
      </c>
    </row>
    <row r="1127" spans="1:7" ht="30" x14ac:dyDescent="0.25">
      <c r="A1127" s="57" t="str">
        <f t="shared" si="18"/>
        <v>ЛПЦ-ВШМ-ЛПЦ-ВШМ-Станки-Комбинированный вальцешлифовальный станок WS600х4500 CNC Monolith (HERKULES) №98390-111/21</v>
      </c>
      <c r="B1127" s="63" t="s">
        <v>3602</v>
      </c>
      <c r="C1127" s="62" t="s">
        <v>3611</v>
      </c>
      <c r="D1127" s="67" t="s">
        <v>3614</v>
      </c>
      <c r="E1127" s="72" t="s">
        <v>3636</v>
      </c>
      <c r="G1127" s="52" t="s">
        <v>3635</v>
      </c>
    </row>
    <row r="1128" spans="1:7" x14ac:dyDescent="0.25">
      <c r="A1128" s="57" t="str">
        <f t="shared" si="18"/>
        <v>ЛПЦ-ВШМ-ЛПЦ-ВШМ-Станки-Круглошлифовальный станок серии L №CGU-400</v>
      </c>
      <c r="B1128" s="63" t="s">
        <v>3602</v>
      </c>
      <c r="C1128" s="62" t="s">
        <v>3611</v>
      </c>
      <c r="D1128" s="67" t="s">
        <v>3614</v>
      </c>
      <c r="E1128" s="72" t="s">
        <v>3634</v>
      </c>
      <c r="G1128" s="52" t="s">
        <v>3633</v>
      </c>
    </row>
    <row r="1129" spans="1:7" x14ac:dyDescent="0.25">
      <c r="A1129" s="57" t="str">
        <f t="shared" si="18"/>
        <v>ЛПЦ-ВШМ-ЛПЦ-ВШМ-Станки-Круглошлифовальный станок серии L №CGU-630</v>
      </c>
      <c r="B1129" s="63" t="s">
        <v>3602</v>
      </c>
      <c r="C1129" s="62" t="s">
        <v>3611</v>
      </c>
      <c r="D1129" s="67" t="s">
        <v>3614</v>
      </c>
      <c r="E1129" s="72" t="s">
        <v>3632</v>
      </c>
      <c r="G1129" s="52" t="s">
        <v>3631</v>
      </c>
    </row>
    <row r="1130" spans="1:7" ht="30" x14ac:dyDescent="0.25">
      <c r="A1130" s="57" t="str">
        <f t="shared" si="18"/>
        <v>ЛПЦ-ВШМ-ЛПЦ-ВШМ-Станки-Станок С ЧПУ для текстурирования рабочих валков (SARCLAD) №41001-07/1/4-001</v>
      </c>
      <c r="B1130" s="63" t="s">
        <v>3602</v>
      </c>
      <c r="C1130" s="62" t="s">
        <v>3611</v>
      </c>
      <c r="D1130" s="67" t="s">
        <v>3614</v>
      </c>
      <c r="E1130" s="72" t="s">
        <v>3630</v>
      </c>
      <c r="G1130" s="52" t="s">
        <v>3629</v>
      </c>
    </row>
    <row r="1131" spans="1:7" x14ac:dyDescent="0.25">
      <c r="A1131" s="57" t="str">
        <f t="shared" si="18"/>
        <v>ЛПЦ-ВШМ-ЛПЦ-ВШМ-Станки-Станок токарно-винторезный РМЦ 3000 №BSM1812-4</v>
      </c>
      <c r="B1131" s="63" t="s">
        <v>3602</v>
      </c>
      <c r="C1131" s="62" t="s">
        <v>3611</v>
      </c>
      <c r="D1131" s="67" t="s">
        <v>3614</v>
      </c>
      <c r="E1131" s="72" t="s">
        <v>3628</v>
      </c>
      <c r="G1131" s="52" t="s">
        <v>3627</v>
      </c>
    </row>
    <row r="1132" spans="1:7" x14ac:dyDescent="0.25">
      <c r="A1132" s="57" t="str">
        <f t="shared" si="18"/>
        <v>ЛПЦ-ВШМ-ЛПЦ-ВШМ-Станки-Станок для испытания абразивных кругов СИП1000К2Л №60686</v>
      </c>
      <c r="B1132" s="63" t="s">
        <v>3602</v>
      </c>
      <c r="C1132" s="62" t="s">
        <v>3611</v>
      </c>
      <c r="D1132" s="67" t="s">
        <v>3614</v>
      </c>
      <c r="E1132" s="72" t="s">
        <v>3626</v>
      </c>
      <c r="G1132" s="52" t="s">
        <v>3625</v>
      </c>
    </row>
    <row r="1133" spans="1:7" ht="30" x14ac:dyDescent="0.25">
      <c r="A1133" s="57" t="str">
        <f t="shared" si="18"/>
        <v>ЛПЦ-ВШМ-ЛПЦ-ВШМ-Станки-Плоскошлифовальный станок с горизонтальным валом и прямоугольным столом №SG-60220SD</v>
      </c>
      <c r="B1133" s="63" t="s">
        <v>3602</v>
      </c>
      <c r="C1133" s="62" t="s">
        <v>3611</v>
      </c>
      <c r="D1133" s="67" t="s">
        <v>3614</v>
      </c>
      <c r="E1133" s="72" t="s">
        <v>3624</v>
      </c>
      <c r="G1133" s="52" t="s">
        <v>3623</v>
      </c>
    </row>
    <row r="1134" spans="1:7" ht="30" x14ac:dyDescent="0.25">
      <c r="A1134" s="57" t="str">
        <f t="shared" si="18"/>
        <v>ЛПЦ-ВШМ-ЛПЦ-ВШМ-Станки-Универсальный круглошлифовальный станок M1350C/M1450C №М1350</v>
      </c>
      <c r="B1134" s="63" t="s">
        <v>3602</v>
      </c>
      <c r="C1134" s="62" t="s">
        <v>3611</v>
      </c>
      <c r="D1134" s="67" t="s">
        <v>3614</v>
      </c>
      <c r="E1134" s="72" t="s">
        <v>3622</v>
      </c>
      <c r="G1134" s="52" t="s">
        <v>3621</v>
      </c>
    </row>
    <row r="1135" spans="1:7" x14ac:dyDescent="0.25">
      <c r="A1135" s="57" t="str">
        <f t="shared" si="18"/>
        <v>ЛПЦ-ВШМ-ЛПЦ-ВШМ-Станки-Моечная машина АМ1200BS №МТ-212.502</v>
      </c>
      <c r="B1135" s="63" t="s">
        <v>3602</v>
      </c>
      <c r="C1135" s="62" t="s">
        <v>3611</v>
      </c>
      <c r="D1135" s="67" t="s">
        <v>3614</v>
      </c>
      <c r="E1135" s="72" t="s">
        <v>3620</v>
      </c>
      <c r="G1135" s="52" t="s">
        <v>3619</v>
      </c>
    </row>
    <row r="1136" spans="1:7" ht="30" x14ac:dyDescent="0.25">
      <c r="A1136" s="57" t="str">
        <f t="shared" si="18"/>
        <v>ЛПЦ-ВШМ-ЛПЦ-ВШМ-Станки-Комбинированная установка для монтажа/демонтажа подушек опорных и рабочих валков (CISDI)</v>
      </c>
      <c r="B1136" s="63" t="s">
        <v>3602</v>
      </c>
      <c r="C1136" s="62" t="s">
        <v>3611</v>
      </c>
      <c r="D1136" s="67" t="s">
        <v>3614</v>
      </c>
      <c r="E1136" s="72" t="s">
        <v>3618</v>
      </c>
      <c r="G1136" s="52" t="s">
        <v>3617</v>
      </c>
    </row>
    <row r="1137" spans="1:7" x14ac:dyDescent="0.25">
      <c r="A1137" s="57" t="str">
        <f t="shared" si="18"/>
        <v>ЛПЦ-ВШМ-ЛПЦ-ВШМ-Станки-Кантователь для подушек валков (CISDI)</v>
      </c>
      <c r="B1137" s="63" t="s">
        <v>3602</v>
      </c>
      <c r="C1137" s="62" t="s">
        <v>3611</v>
      </c>
      <c r="D1137" s="67" t="s">
        <v>3614</v>
      </c>
      <c r="E1137" s="72" t="s">
        <v>3616</v>
      </c>
      <c r="G1137" s="52" t="s">
        <v>3615</v>
      </c>
    </row>
    <row r="1138" spans="1:7" x14ac:dyDescent="0.25">
      <c r="A1138" s="57" t="str">
        <f t="shared" si="18"/>
        <v>ЛПЦ-ВШМ-ЛПЦ-ВШМ-Станки-Круглошлифовальный станок серии М1350</v>
      </c>
      <c r="B1138" s="63" t="s">
        <v>3602</v>
      </c>
      <c r="C1138" s="62" t="s">
        <v>3611</v>
      </c>
      <c r="D1138" s="67" t="s">
        <v>3614</v>
      </c>
      <c r="E1138" s="72" t="s">
        <v>3613</v>
      </c>
      <c r="G1138" s="52" t="s">
        <v>3612</v>
      </c>
    </row>
    <row r="1139" spans="1:7" x14ac:dyDescent="0.25">
      <c r="A1139" s="57" t="str">
        <f t="shared" si="18"/>
        <v>ЛПЦ-ВШМ-ЛПЦ-ВШМ-Прочие-Прочее</v>
      </c>
      <c r="B1139" s="63" t="s">
        <v>3602</v>
      </c>
      <c r="C1139" s="62" t="s">
        <v>3611</v>
      </c>
      <c r="D1139" s="71" t="s">
        <v>3610</v>
      </c>
      <c r="E1139" s="66" t="s">
        <v>3560</v>
      </c>
      <c r="G1139" s="52" t="s">
        <v>3568</v>
      </c>
    </row>
    <row r="1140" spans="1:7" x14ac:dyDescent="0.25">
      <c r="A1140" s="57" t="str">
        <f t="shared" si="18"/>
        <v>ЛПЦ-Участок упаковки-ЛПЦ-Участок упаковки-Станки-Станок радиальной резки СТР-01 №12</v>
      </c>
      <c r="B1140" s="63" t="s">
        <v>3602</v>
      </c>
      <c r="C1140" s="73" t="s">
        <v>3601</v>
      </c>
      <c r="D1140" s="71" t="s">
        <v>3605</v>
      </c>
      <c r="E1140" s="72" t="s">
        <v>3609</v>
      </c>
      <c r="G1140" s="52" t="s">
        <v>3608</v>
      </c>
    </row>
    <row r="1141" spans="1:7" ht="30" x14ac:dyDescent="0.25">
      <c r="A1141" s="57" t="str">
        <f t="shared" si="18"/>
        <v>ЛПЦ-Участок упаковки-ЛПЦ-Участок упаковки-Станки-Линия производства защитного (внутреннего и внешнего) уголка ЛПЗУ-01 №001</v>
      </c>
      <c r="B1141" s="63" t="s">
        <v>3602</v>
      </c>
      <c r="C1141" s="62" t="s">
        <v>3601</v>
      </c>
      <c r="D1141" s="67" t="s">
        <v>3605</v>
      </c>
      <c r="E1141" s="72" t="s">
        <v>3607</v>
      </c>
      <c r="G1141" s="52" t="s">
        <v>3606</v>
      </c>
    </row>
    <row r="1142" spans="1:7" ht="30" x14ac:dyDescent="0.25">
      <c r="A1142" s="57" t="str">
        <f t="shared" si="18"/>
        <v>ЛПЦ-Участок упаковки-ЛПЦ-Участок упаковки-Станки-Линия продольно-поперечной резки рулонной стали АЛППР 1250/1 №20</v>
      </c>
      <c r="B1142" s="63" t="s">
        <v>3602</v>
      </c>
      <c r="C1142" s="62" t="s">
        <v>3601</v>
      </c>
      <c r="D1142" s="67" t="s">
        <v>3605</v>
      </c>
      <c r="E1142" s="72" t="s">
        <v>3604</v>
      </c>
      <c r="G1142" s="52" t="s">
        <v>3603</v>
      </c>
    </row>
    <row r="1143" spans="1:7" ht="30" x14ac:dyDescent="0.25">
      <c r="A1143" s="57" t="str">
        <f t="shared" si="18"/>
        <v>ЛПЦ-Участок упаковки-ЛПЦ-Участок упаковки-Прочее-Прочее (упаковочные машинки и запчасти к ним)</v>
      </c>
      <c r="B1143" s="63" t="s">
        <v>3602</v>
      </c>
      <c r="C1143" s="62" t="s">
        <v>3601</v>
      </c>
      <c r="D1143" s="71" t="s">
        <v>3600</v>
      </c>
      <c r="E1143" s="66" t="s">
        <v>3599</v>
      </c>
      <c r="G1143" s="52" t="s">
        <v>3598</v>
      </c>
    </row>
    <row r="1144" spans="1:7" x14ac:dyDescent="0.25">
      <c r="A1144" s="57" t="str">
        <f t="shared" si="18"/>
        <v>ОТК-Измерительные приборы-Измерительные приборы-Прочее</v>
      </c>
      <c r="B1144" s="63" t="s">
        <v>3597</v>
      </c>
      <c r="C1144" s="69" t="s">
        <v>3596</v>
      </c>
      <c r="D1144" s="70" t="s">
        <v>3596</v>
      </c>
      <c r="E1144" s="68" t="s">
        <v>3560</v>
      </c>
      <c r="G1144" s="52" t="s">
        <v>3568</v>
      </c>
    </row>
    <row r="1145" spans="1:7" x14ac:dyDescent="0.25">
      <c r="A1145" s="57" t="str">
        <f t="shared" si="18"/>
        <v>ЦЗЛ-ЦЗЛ-ЛХА-Прочее</v>
      </c>
      <c r="B1145" s="63" t="s">
        <v>3590</v>
      </c>
      <c r="C1145" s="69" t="s">
        <v>3590</v>
      </c>
      <c r="D1145" s="70" t="s">
        <v>3595</v>
      </c>
      <c r="E1145" s="68" t="s">
        <v>3560</v>
      </c>
      <c r="G1145" s="52" t="s">
        <v>3568</v>
      </c>
    </row>
    <row r="1146" spans="1:7" x14ac:dyDescent="0.25">
      <c r="A1146" s="57" t="str">
        <f t="shared" si="18"/>
        <v>ЦЗЛ-ЦЗЛ-ЛФМИиМ-Прочее</v>
      </c>
      <c r="B1146" s="63" t="s">
        <v>3590</v>
      </c>
      <c r="C1146" s="62" t="s">
        <v>3590</v>
      </c>
      <c r="D1146" s="70" t="s">
        <v>3589</v>
      </c>
      <c r="E1146" s="68" t="s">
        <v>3560</v>
      </c>
      <c r="G1146" s="52" t="s">
        <v>3568</v>
      </c>
    </row>
    <row r="1147" spans="1:7" x14ac:dyDescent="0.25">
      <c r="A1147" s="57" t="str">
        <f t="shared" si="18"/>
        <v>ЦЗЛ-ЦЗЛ-КП-Прочее</v>
      </c>
      <c r="B1147" s="63" t="s">
        <v>3590</v>
      </c>
      <c r="C1147" s="62" t="s">
        <v>3590</v>
      </c>
      <c r="D1147" s="70" t="s">
        <v>3594</v>
      </c>
      <c r="E1147" s="68" t="s">
        <v>3560</v>
      </c>
      <c r="G1147" s="52" t="s">
        <v>3568</v>
      </c>
    </row>
    <row r="1148" spans="1:7" x14ac:dyDescent="0.25">
      <c r="A1148" s="57" t="str">
        <f t="shared" si="18"/>
        <v>ЦЗЛ-ЦЗЛ-Экспресс лаборатория на АПП-Прочее</v>
      </c>
      <c r="B1148" s="63" t="s">
        <v>3590</v>
      </c>
      <c r="C1148" s="62" t="s">
        <v>3590</v>
      </c>
      <c r="D1148" s="70" t="s">
        <v>3593</v>
      </c>
      <c r="E1148" s="68" t="s">
        <v>3560</v>
      </c>
      <c r="G1148" s="52" t="s">
        <v>3568</v>
      </c>
    </row>
    <row r="1149" spans="1:7" x14ac:dyDescent="0.25">
      <c r="A1149" s="57" t="str">
        <f t="shared" si="18"/>
        <v>ЦЗЛ-ЛФМИиМ-ЛФМИиМУППО-Прочее</v>
      </c>
      <c r="B1149" s="63" t="s">
        <v>3590</v>
      </c>
      <c r="C1149" s="69" t="s">
        <v>3589</v>
      </c>
      <c r="D1149" s="70" t="s">
        <v>3592</v>
      </c>
      <c r="E1149" s="68" t="s">
        <v>3560</v>
      </c>
      <c r="G1149" s="52" t="s">
        <v>3568</v>
      </c>
    </row>
    <row r="1150" spans="1:7" x14ac:dyDescent="0.25">
      <c r="A1150" s="57" t="str">
        <f t="shared" si="18"/>
        <v>ЦЗЛ-ЛФМИиМ-ЛФМИиМЛФМИ-Прочее</v>
      </c>
      <c r="B1150" s="63" t="s">
        <v>3590</v>
      </c>
      <c r="C1150" s="62" t="s">
        <v>3589</v>
      </c>
      <c r="D1150" s="70" t="s">
        <v>3591</v>
      </c>
      <c r="E1150" s="68" t="s">
        <v>3560</v>
      </c>
      <c r="G1150" s="52" t="s">
        <v>3568</v>
      </c>
    </row>
    <row r="1151" spans="1:7" ht="17.25" customHeight="1" x14ac:dyDescent="0.25">
      <c r="A1151" s="57" t="str">
        <f t="shared" si="18"/>
        <v>ЦЗЛ-ЛФМИиМ-ЛФМИиМЛМ-Прочее</v>
      </c>
      <c r="B1151" s="63" t="s">
        <v>3590</v>
      </c>
      <c r="C1151" s="62" t="s">
        <v>3589</v>
      </c>
      <c r="D1151" s="70" t="s">
        <v>3588</v>
      </c>
      <c r="E1151" s="68" t="s">
        <v>3560</v>
      </c>
      <c r="G1151" s="52" t="s">
        <v>3568</v>
      </c>
    </row>
    <row r="1152" spans="1:7" x14ac:dyDescent="0.25">
      <c r="A1152" s="57" t="str">
        <f t="shared" si="18"/>
        <v>Метрология-услуги-услуги-Прочее</v>
      </c>
      <c r="B1152" s="63" t="s">
        <v>3587</v>
      </c>
      <c r="C1152" s="69" t="s">
        <v>3585</v>
      </c>
      <c r="D1152" s="67" t="s">
        <v>3585</v>
      </c>
      <c r="E1152" s="68" t="s">
        <v>3560</v>
      </c>
      <c r="G1152" s="52" t="s">
        <v>3568</v>
      </c>
    </row>
    <row r="1153" spans="1:7" x14ac:dyDescent="0.25">
      <c r="A1153" s="57" t="str">
        <f t="shared" si="18"/>
        <v>СМК-услуги-услуги-Прочее</v>
      </c>
      <c r="B1153" s="63" t="s">
        <v>3586</v>
      </c>
      <c r="C1153" s="69" t="s">
        <v>3585</v>
      </c>
      <c r="D1153" s="67" t="s">
        <v>3585</v>
      </c>
      <c r="E1153" s="68" t="s">
        <v>3560</v>
      </c>
      <c r="G1153" s="52" t="s">
        <v>3568</v>
      </c>
    </row>
    <row r="1154" spans="1:7" x14ac:dyDescent="0.25">
      <c r="A1154" s="57" t="str">
        <f t="shared" ref="A1154:A1175" si="19">CONCATENATE(B1154,$H$1,C1154,$H$1,D1154,$H$1,E1154)</f>
        <v>Логистика-Логистика-Логистика-Прочее</v>
      </c>
      <c r="B1154" s="63" t="s">
        <v>3582</v>
      </c>
      <c r="C1154" s="64" t="s">
        <v>3582</v>
      </c>
      <c r="D1154" s="67" t="s">
        <v>3582</v>
      </c>
      <c r="E1154" s="66" t="s">
        <v>3560</v>
      </c>
      <c r="G1154" s="52" t="s">
        <v>3568</v>
      </c>
    </row>
    <row r="1155" spans="1:7" x14ac:dyDescent="0.25">
      <c r="A1155" s="57" t="str">
        <f t="shared" si="19"/>
        <v>Весовая-Весовая-Весовая-Логистика-Прочее</v>
      </c>
      <c r="B1155" s="63" t="s">
        <v>3584</v>
      </c>
      <c r="C1155" s="64" t="s">
        <v>3583</v>
      </c>
      <c r="D1155" s="67" t="s">
        <v>3582</v>
      </c>
      <c r="E1155" s="66" t="s">
        <v>3560</v>
      </c>
      <c r="G1155" s="52" t="s">
        <v>3568</v>
      </c>
    </row>
    <row r="1156" spans="1:7" x14ac:dyDescent="0.25">
      <c r="A1156" s="57" t="str">
        <f t="shared" si="19"/>
        <v>ОЖДХ-ОЖДХ-Малые механизмы-Прочее</v>
      </c>
      <c r="B1156" s="63" t="s">
        <v>3575</v>
      </c>
      <c r="C1156" s="64" t="s">
        <v>3575</v>
      </c>
      <c r="D1156" s="61" t="s">
        <v>3581</v>
      </c>
      <c r="E1156" s="60" t="s">
        <v>3560</v>
      </c>
      <c r="G1156" s="52" t="s">
        <v>3580</v>
      </c>
    </row>
    <row r="1157" spans="1:7" x14ac:dyDescent="0.25">
      <c r="A1157" s="57" t="str">
        <f t="shared" si="19"/>
        <v>ОЖДХ-ОЖДХ-инструменты строгого учёта-Прочее</v>
      </c>
      <c r="B1157" s="63" t="s">
        <v>3575</v>
      </c>
      <c r="C1157" s="62" t="s">
        <v>3575</v>
      </c>
      <c r="D1157" s="61" t="s">
        <v>3579</v>
      </c>
      <c r="E1157" s="60" t="s">
        <v>3560</v>
      </c>
      <c r="G1157" s="52" t="s">
        <v>3578</v>
      </c>
    </row>
    <row r="1158" spans="1:7" x14ac:dyDescent="0.25">
      <c r="A1158" s="57" t="str">
        <f t="shared" si="19"/>
        <v>ОЖДХ-ОЖДХ-ручные инструменты-Прочее</v>
      </c>
      <c r="B1158" s="63" t="s">
        <v>3575</v>
      </c>
      <c r="C1158" s="62" t="s">
        <v>3575</v>
      </c>
      <c r="D1158" s="61" t="s">
        <v>3577</v>
      </c>
      <c r="E1158" s="60" t="s">
        <v>3560</v>
      </c>
      <c r="G1158" s="52" t="s">
        <v>3576</v>
      </c>
    </row>
    <row r="1159" spans="1:7" x14ac:dyDescent="0.25">
      <c r="A1159" s="57" t="str">
        <f t="shared" si="19"/>
        <v>ОЖДХ-ОЖДХ-Прочее-Прочее</v>
      </c>
      <c r="B1159" s="63" t="s">
        <v>3575</v>
      </c>
      <c r="C1159" s="62" t="s">
        <v>3575</v>
      </c>
      <c r="D1159" s="66" t="s">
        <v>3560</v>
      </c>
      <c r="E1159" s="66" t="s">
        <v>3560</v>
      </c>
    </row>
    <row r="1160" spans="1:7" x14ac:dyDescent="0.25">
      <c r="A1160" s="57" t="str">
        <f t="shared" si="19"/>
        <v>Отдел продаж-Отдел продаж-Прочее-Прочее</v>
      </c>
      <c r="B1160" s="63" t="s">
        <v>3572</v>
      </c>
      <c r="C1160" s="64" t="s">
        <v>3572</v>
      </c>
      <c r="D1160" s="67" t="s">
        <v>3560</v>
      </c>
      <c r="E1160" s="66" t="s">
        <v>3560</v>
      </c>
      <c r="G1160" s="52" t="s">
        <v>3568</v>
      </c>
    </row>
    <row r="1161" spans="1:7" x14ac:dyDescent="0.25">
      <c r="A1161" s="57" t="str">
        <f t="shared" si="19"/>
        <v>Отдел продаж-Склад ГП-Материалы для складирования-Прочее</v>
      </c>
      <c r="B1161" s="63" t="s">
        <v>3572</v>
      </c>
      <c r="C1161" s="64" t="s">
        <v>3574</v>
      </c>
      <c r="D1161" s="61" t="s">
        <v>3565</v>
      </c>
      <c r="E1161" s="60" t="s">
        <v>3560</v>
      </c>
      <c r="G1161" s="52" t="s">
        <v>3564</v>
      </c>
    </row>
    <row r="1162" spans="1:7" x14ac:dyDescent="0.25">
      <c r="A1162" s="57" t="str">
        <f t="shared" si="19"/>
        <v>Отдел продаж-Склад ГП-Прочие и расходные материалы-Прочее</v>
      </c>
      <c r="B1162" s="63" t="s">
        <v>3572</v>
      </c>
      <c r="C1162" s="62" t="s">
        <v>3574</v>
      </c>
      <c r="D1162" s="61" t="s">
        <v>3561</v>
      </c>
      <c r="E1162" s="60" t="s">
        <v>3560</v>
      </c>
      <c r="G1162" s="52" t="s">
        <v>3559</v>
      </c>
    </row>
    <row r="1163" spans="1:7" x14ac:dyDescent="0.25">
      <c r="A1163" s="57" t="str">
        <f t="shared" si="19"/>
        <v>Отдел продаж-Склад отходов-Материалы для складирования-Прочее</v>
      </c>
      <c r="B1163" s="63" t="s">
        <v>3572</v>
      </c>
      <c r="C1163" s="64" t="s">
        <v>3573</v>
      </c>
      <c r="D1163" s="61" t="s">
        <v>3565</v>
      </c>
      <c r="E1163" s="60" t="s">
        <v>3560</v>
      </c>
      <c r="G1163" s="52" t="s">
        <v>3564</v>
      </c>
    </row>
    <row r="1164" spans="1:7" x14ac:dyDescent="0.25">
      <c r="A1164" s="57" t="str">
        <f t="shared" si="19"/>
        <v>Отдел продаж-Склад отходов-Прочие и расходные материалы-Прочее</v>
      </c>
      <c r="B1164" s="63" t="s">
        <v>3572</v>
      </c>
      <c r="C1164" s="62" t="s">
        <v>3573</v>
      </c>
      <c r="D1164" s="61" t="s">
        <v>3561</v>
      </c>
      <c r="E1164" s="60" t="s">
        <v>3560</v>
      </c>
      <c r="G1164" s="52" t="s">
        <v>3559</v>
      </c>
    </row>
    <row r="1165" spans="1:7" x14ac:dyDescent="0.25">
      <c r="A1165" s="57" t="str">
        <f t="shared" si="19"/>
        <v>Отдел продаж-Склад отдела продаж-Деревообработка-Станки-Прочее</v>
      </c>
      <c r="B1165" s="63" t="s">
        <v>3572</v>
      </c>
      <c r="C1165" s="64" t="s">
        <v>3571</v>
      </c>
      <c r="D1165" s="61" t="s">
        <v>2108</v>
      </c>
      <c r="E1165" s="60" t="s">
        <v>3560</v>
      </c>
      <c r="G1165" s="52" t="s">
        <v>3570</v>
      </c>
    </row>
    <row r="1166" spans="1:7" x14ac:dyDescent="0.25">
      <c r="A1166" s="57" t="str">
        <f t="shared" si="19"/>
        <v>ОЗ и ЦП-ОЗ и ЦП-ОЗ и ЦП-Прочее</v>
      </c>
      <c r="B1166" s="63" t="s">
        <v>3569</v>
      </c>
      <c r="C1166" s="63" t="s">
        <v>3569</v>
      </c>
      <c r="D1166" s="63" t="s">
        <v>3569</v>
      </c>
      <c r="E1166" s="66" t="s">
        <v>3560</v>
      </c>
      <c r="G1166" s="52" t="s">
        <v>3568</v>
      </c>
    </row>
    <row r="1167" spans="1:7" x14ac:dyDescent="0.25">
      <c r="A1167" s="57" t="str">
        <f t="shared" si="19"/>
        <v>Склад ОЗ и ЦП-Общезаводской склад-Материалы для складирования-Прочее</v>
      </c>
      <c r="B1167" s="63" t="s">
        <v>3563</v>
      </c>
      <c r="C1167" s="65" t="s">
        <v>3567</v>
      </c>
      <c r="D1167" s="61" t="s">
        <v>3565</v>
      </c>
      <c r="E1167" s="60" t="s">
        <v>3560</v>
      </c>
      <c r="G1167" s="52" t="s">
        <v>3564</v>
      </c>
    </row>
    <row r="1168" spans="1:7" x14ac:dyDescent="0.25">
      <c r="A1168" s="57" t="str">
        <f t="shared" si="19"/>
        <v>Склад ОЗ и ЦП-Общезаводской склад-Прочие и расходные материалы-Прочее</v>
      </c>
      <c r="B1168" s="63" t="s">
        <v>3563</v>
      </c>
      <c r="C1168" s="62" t="s">
        <v>3567</v>
      </c>
      <c r="D1168" s="61" t="s">
        <v>3561</v>
      </c>
      <c r="E1168" s="60" t="s">
        <v>3560</v>
      </c>
      <c r="G1168" s="52" t="s">
        <v>3559</v>
      </c>
    </row>
    <row r="1169" spans="1:7" x14ac:dyDescent="0.25">
      <c r="A1169" s="57" t="str">
        <f t="shared" si="19"/>
        <v>Склад ОЗ и ЦП-Таможенный склад-Материалы для складирования-Прочее</v>
      </c>
      <c r="B1169" s="63" t="s">
        <v>3563</v>
      </c>
      <c r="C1169" s="64" t="s">
        <v>3566</v>
      </c>
      <c r="D1169" s="61" t="s">
        <v>3565</v>
      </c>
      <c r="E1169" s="60" t="s">
        <v>3560</v>
      </c>
      <c r="G1169" s="52" t="s">
        <v>3564</v>
      </c>
    </row>
    <row r="1170" spans="1:7" x14ac:dyDescent="0.25">
      <c r="A1170" s="57" t="str">
        <f t="shared" si="19"/>
        <v>Склад ОЗ и ЦП-Таможенный склад-Прочие и расходные материалы-Прочее</v>
      </c>
      <c r="B1170" s="63" t="s">
        <v>3563</v>
      </c>
      <c r="C1170" s="62" t="s">
        <v>3566</v>
      </c>
      <c r="D1170" s="61" t="s">
        <v>3561</v>
      </c>
      <c r="E1170" s="60" t="s">
        <v>3560</v>
      </c>
      <c r="G1170" s="52" t="s">
        <v>3559</v>
      </c>
    </row>
    <row r="1171" spans="1:7" x14ac:dyDescent="0.25">
      <c r="A1171" s="57" t="str">
        <f t="shared" si="19"/>
        <v>Склад ОЗ и ЦП-Склад ГК-Материалы для складирования-Прочее</v>
      </c>
      <c r="B1171" s="63" t="s">
        <v>3563</v>
      </c>
      <c r="C1171" s="64" t="s">
        <v>3562</v>
      </c>
      <c r="D1171" s="61" t="s">
        <v>3565</v>
      </c>
      <c r="E1171" s="60" t="s">
        <v>3560</v>
      </c>
      <c r="G1171" s="52" t="s">
        <v>3564</v>
      </c>
    </row>
    <row r="1172" spans="1:7" x14ac:dyDescent="0.25">
      <c r="A1172" s="57" t="str">
        <f t="shared" si="19"/>
        <v>Склад ОЗ и ЦП-Склад ГК-Прочие и расходные материалы-Прочее</v>
      </c>
      <c r="B1172" s="63" t="s">
        <v>3563</v>
      </c>
      <c r="C1172" s="62" t="s">
        <v>3562</v>
      </c>
      <c r="D1172" s="61" t="s">
        <v>3561</v>
      </c>
      <c r="E1172" s="60" t="s">
        <v>3560</v>
      </c>
      <c r="G1172" s="52" t="s">
        <v>3559</v>
      </c>
    </row>
    <row r="1173" spans="1:7" ht="30" x14ac:dyDescent="0.25">
      <c r="A1173" s="57"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9" t="s">
        <v>3558</v>
      </c>
      <c r="C1173" s="58" t="s">
        <v>3558</v>
      </c>
      <c r="D1173" s="58" t="s">
        <v>3558</v>
      </c>
      <c r="E1173" s="58" t="s">
        <v>3558</v>
      </c>
      <c r="G1173" s="52" t="s">
        <v>3557</v>
      </c>
    </row>
    <row r="1174" spans="1:7" ht="30" x14ac:dyDescent="0.25">
      <c r="A1174" s="57" t="str">
        <f t="shared" si="19"/>
        <v>Департамент по финансам-Департамент по финансам-Департамент по финансам-Департамент по финансам</v>
      </c>
      <c r="B1174" s="59" t="s">
        <v>3556</v>
      </c>
      <c r="C1174" s="58" t="s">
        <v>3556</v>
      </c>
      <c r="D1174" s="58" t="s">
        <v>3556</v>
      </c>
      <c r="E1174" s="58" t="s">
        <v>3556</v>
      </c>
      <c r="G1174" s="52" t="s">
        <v>3555</v>
      </c>
    </row>
    <row r="1175" spans="1:7" ht="30" x14ac:dyDescent="0.25">
      <c r="A1175" s="57"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6" t="s">
        <v>3554</v>
      </c>
      <c r="C1175" s="55" t="s">
        <v>3554</v>
      </c>
      <c r="D1175" s="55" t="s">
        <v>3554</v>
      </c>
      <c r="E1175" s="55" t="s">
        <v>3554</v>
      </c>
      <c r="G1175" s="52" t="s">
        <v>3553</v>
      </c>
    </row>
  </sheetData>
  <autoFilter ref="A1:E1176" xr:uid="{62B52C7A-CAFC-45A7-8C67-C181BDE17015}"/>
  <conditionalFormatting sqref="E1161:E1162">
    <cfRule type="duplicateValues" dxfId="121" priority="40"/>
  </conditionalFormatting>
  <conditionalFormatting sqref="E1163:E1164">
    <cfRule type="duplicateValues" dxfId="120" priority="39"/>
  </conditionalFormatting>
  <conditionalFormatting sqref="E1176:E1048576 E1139:E1159 E1:E58 E303:E323 E254:E298 E68:E100 E325:E332 E334:E528 E133:E136 E147:E208 E530:E840 E210:E236 E238:E252 E842:E914 E916:E938 E940:E1012 E1014:E1086 E1088:E1137 E1161:E1172">
    <cfRule type="duplicateValues" dxfId="119" priority="38"/>
  </conditionalFormatting>
  <conditionalFormatting sqref="E1138">
    <cfRule type="duplicateValues" dxfId="118" priority="37"/>
  </conditionalFormatting>
  <conditionalFormatting sqref="E1138">
    <cfRule type="duplicateValues" dxfId="117" priority="36"/>
  </conditionalFormatting>
  <conditionalFormatting sqref="E299:E302">
    <cfRule type="duplicateValues" dxfId="116" priority="35"/>
  </conditionalFormatting>
  <conditionalFormatting sqref="E299:E302">
    <cfRule type="duplicateValues" dxfId="115" priority="34"/>
  </conditionalFormatting>
  <conditionalFormatting sqref="E59:E67">
    <cfRule type="duplicateValues" dxfId="114" priority="41"/>
  </conditionalFormatting>
  <conditionalFormatting sqref="E88:E100">
    <cfRule type="duplicateValues" dxfId="113" priority="42"/>
  </conditionalFormatting>
  <conditionalFormatting sqref="E253">
    <cfRule type="duplicateValues" dxfId="112" priority="33"/>
  </conditionalFormatting>
  <conditionalFormatting sqref="E253">
    <cfRule type="duplicateValues" dxfId="111" priority="32"/>
  </conditionalFormatting>
  <conditionalFormatting sqref="E324">
    <cfRule type="duplicateValues" dxfId="110" priority="31"/>
  </conditionalFormatting>
  <conditionalFormatting sqref="E324">
    <cfRule type="duplicateValues" dxfId="109" priority="30"/>
  </conditionalFormatting>
  <conditionalFormatting sqref="E333">
    <cfRule type="duplicateValues" dxfId="108" priority="29"/>
  </conditionalFormatting>
  <conditionalFormatting sqref="E333">
    <cfRule type="duplicateValues" dxfId="107" priority="28"/>
  </conditionalFormatting>
  <conditionalFormatting sqref="E101:E111">
    <cfRule type="duplicateValues" dxfId="106" priority="26"/>
  </conditionalFormatting>
  <conditionalFormatting sqref="E101:E111">
    <cfRule type="duplicateValues" dxfId="105" priority="27"/>
  </conditionalFormatting>
  <conditionalFormatting sqref="E112">
    <cfRule type="duplicateValues" dxfId="104" priority="24"/>
  </conditionalFormatting>
  <conditionalFormatting sqref="E112">
    <cfRule type="duplicateValues" dxfId="103" priority="25"/>
  </conditionalFormatting>
  <conditionalFormatting sqref="E529">
    <cfRule type="duplicateValues" dxfId="102" priority="23"/>
  </conditionalFormatting>
  <conditionalFormatting sqref="E529">
    <cfRule type="duplicateValues" dxfId="101" priority="22"/>
  </conditionalFormatting>
  <conditionalFormatting sqref="E132">
    <cfRule type="duplicateValues" dxfId="100" priority="20"/>
  </conditionalFormatting>
  <conditionalFormatting sqref="E132">
    <cfRule type="duplicateValues" dxfId="99" priority="21"/>
  </conditionalFormatting>
  <conditionalFormatting sqref="E113:E131">
    <cfRule type="duplicateValues" dxfId="98" priority="18"/>
  </conditionalFormatting>
  <conditionalFormatting sqref="E113:E131">
    <cfRule type="duplicateValues" dxfId="97" priority="19"/>
  </conditionalFormatting>
  <conditionalFormatting sqref="E209">
    <cfRule type="duplicateValues" dxfId="96" priority="16"/>
  </conditionalFormatting>
  <conditionalFormatting sqref="E209">
    <cfRule type="duplicateValues" dxfId="95" priority="17"/>
  </conditionalFormatting>
  <conditionalFormatting sqref="E237">
    <cfRule type="duplicateValues" dxfId="94" priority="14"/>
  </conditionalFormatting>
  <conditionalFormatting sqref="E237">
    <cfRule type="duplicateValues" dxfId="93" priority="15"/>
  </conditionalFormatting>
  <conditionalFormatting sqref="E841">
    <cfRule type="duplicateValues" dxfId="92" priority="12"/>
  </conditionalFormatting>
  <conditionalFormatting sqref="E841">
    <cfRule type="duplicateValues" dxfId="91" priority="13"/>
  </conditionalFormatting>
  <conditionalFormatting sqref="E915">
    <cfRule type="duplicateValues" dxfId="90" priority="11"/>
  </conditionalFormatting>
  <conditionalFormatting sqref="E915">
    <cfRule type="duplicateValues" dxfId="89" priority="10"/>
  </conditionalFormatting>
  <conditionalFormatting sqref="E939">
    <cfRule type="duplicateValues" dxfId="88" priority="9"/>
  </conditionalFormatting>
  <conditionalFormatting sqref="E939">
    <cfRule type="duplicateValues" dxfId="87" priority="8"/>
  </conditionalFormatting>
  <conditionalFormatting sqref="E1013">
    <cfRule type="duplicateValues" dxfId="86" priority="7"/>
  </conditionalFormatting>
  <conditionalFormatting sqref="E1013">
    <cfRule type="duplicateValues" dxfId="85" priority="6"/>
  </conditionalFormatting>
  <conditionalFormatting sqref="E1087">
    <cfRule type="duplicateValues" dxfId="84" priority="5"/>
  </conditionalFormatting>
  <conditionalFormatting sqref="E1087">
    <cfRule type="duplicateValues" dxfId="83" priority="4"/>
  </conditionalFormatting>
  <conditionalFormatting sqref="E1176:E1048576 E1139:E1159 E1:E58 E303:E323 E254:E298 E68:E87 E325:E332 E334:E528 E133:E136 E147:E208 E530:E840 E210:E236 E238:E252 E842:E914 E916:E938 E940:E1012 E1014:E1086 E1088:E1137 E1165:E1172">
    <cfRule type="duplicateValues" dxfId="82" priority="43"/>
  </conditionalFormatting>
  <conditionalFormatting sqref="E1160">
    <cfRule type="duplicateValues" dxfId="81" priority="2"/>
  </conditionalFormatting>
  <conditionalFormatting sqref="E1160">
    <cfRule type="duplicateValues" dxfId="80" priority="3"/>
  </conditionalFormatting>
  <conditionalFormatting sqref="A1:A1048576">
    <cfRule type="duplicateValues" dxfId="79" priority="1"/>
  </conditionalFormatting>
  <conditionalFormatting sqref="E137:E146">
    <cfRule type="duplicateValues" dxfId="78" priority="4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4" customWidth="1"/>
    <col min="17" max="17" width="2" style="19" customWidth="1"/>
    <col min="18" max="264" width="9.140625" style="94"/>
    <col min="265" max="265" width="18" style="94" customWidth="1"/>
    <col min="266" max="266" width="67.140625" style="94" customWidth="1"/>
    <col min="267" max="267" width="54.42578125" style="94" customWidth="1"/>
    <col min="268" max="268" width="16.28515625" style="94" customWidth="1"/>
    <col min="269" max="520" width="9.140625" style="94"/>
    <col min="521" max="521" width="18" style="94" customWidth="1"/>
    <col min="522" max="522" width="67.140625" style="94" customWidth="1"/>
    <col min="523" max="523" width="54.42578125" style="94" customWidth="1"/>
    <col min="524" max="524" width="16.28515625" style="94" customWidth="1"/>
    <col min="525" max="776" width="9.140625" style="94"/>
    <col min="777" max="777" width="18" style="94" customWidth="1"/>
    <col min="778" max="778" width="67.140625" style="94" customWidth="1"/>
    <col min="779" max="779" width="54.42578125" style="94" customWidth="1"/>
    <col min="780" max="780" width="16.28515625" style="94" customWidth="1"/>
    <col min="781" max="1032" width="9.140625" style="94"/>
    <col min="1033" max="1033" width="18" style="94" customWidth="1"/>
    <col min="1034" max="1034" width="67.140625" style="94" customWidth="1"/>
    <col min="1035" max="1035" width="54.42578125" style="94" customWidth="1"/>
    <col min="1036" max="1036" width="16.28515625" style="94" customWidth="1"/>
    <col min="1037" max="1288" width="9.140625" style="94"/>
    <col min="1289" max="1289" width="18" style="94" customWidth="1"/>
    <col min="1290" max="1290" width="67.140625" style="94" customWidth="1"/>
    <col min="1291" max="1291" width="54.42578125" style="94" customWidth="1"/>
    <col min="1292" max="1292" width="16.28515625" style="94" customWidth="1"/>
    <col min="1293" max="1544" width="9.140625" style="94"/>
    <col min="1545" max="1545" width="18" style="94" customWidth="1"/>
    <col min="1546" max="1546" width="67.140625" style="94" customWidth="1"/>
    <col min="1547" max="1547" width="54.42578125" style="94" customWidth="1"/>
    <col min="1548" max="1548" width="16.28515625" style="94" customWidth="1"/>
    <col min="1549" max="1800" width="9.140625" style="94"/>
    <col min="1801" max="1801" width="18" style="94" customWidth="1"/>
    <col min="1802" max="1802" width="67.140625" style="94" customWidth="1"/>
    <col min="1803" max="1803" width="54.42578125" style="94" customWidth="1"/>
    <col min="1804" max="1804" width="16.28515625" style="94" customWidth="1"/>
    <col min="1805" max="2056" width="9.140625" style="94"/>
    <col min="2057" max="2057" width="18" style="94" customWidth="1"/>
    <col min="2058" max="2058" width="67.140625" style="94" customWidth="1"/>
    <col min="2059" max="2059" width="54.42578125" style="94" customWidth="1"/>
    <col min="2060" max="2060" width="16.28515625" style="94" customWidth="1"/>
    <col min="2061" max="2312" width="9.140625" style="94"/>
    <col min="2313" max="2313" width="18" style="94" customWidth="1"/>
    <col min="2314" max="2314" width="67.140625" style="94" customWidth="1"/>
    <col min="2315" max="2315" width="54.42578125" style="94" customWidth="1"/>
    <col min="2316" max="2316" width="16.28515625" style="94" customWidth="1"/>
    <col min="2317" max="2568" width="9.140625" style="94"/>
    <col min="2569" max="2569" width="18" style="94" customWidth="1"/>
    <col min="2570" max="2570" width="67.140625" style="94" customWidth="1"/>
    <col min="2571" max="2571" width="54.42578125" style="94" customWidth="1"/>
    <col min="2572" max="2572" width="16.28515625" style="94" customWidth="1"/>
    <col min="2573" max="2824" width="9.140625" style="94"/>
    <col min="2825" max="2825" width="18" style="94" customWidth="1"/>
    <col min="2826" max="2826" width="67.140625" style="94" customWidth="1"/>
    <col min="2827" max="2827" width="54.42578125" style="94" customWidth="1"/>
    <col min="2828" max="2828" width="16.28515625" style="94" customWidth="1"/>
    <col min="2829" max="3080" width="9.140625" style="94"/>
    <col min="3081" max="3081" width="18" style="94" customWidth="1"/>
    <col min="3082" max="3082" width="67.140625" style="94" customWidth="1"/>
    <col min="3083" max="3083" width="54.42578125" style="94" customWidth="1"/>
    <col min="3084" max="3084" width="16.28515625" style="94" customWidth="1"/>
    <col min="3085" max="3336" width="9.140625" style="94"/>
    <col min="3337" max="3337" width="18" style="94" customWidth="1"/>
    <col min="3338" max="3338" width="67.140625" style="94" customWidth="1"/>
    <col min="3339" max="3339" width="54.42578125" style="94" customWidth="1"/>
    <col min="3340" max="3340" width="16.28515625" style="94" customWidth="1"/>
    <col min="3341" max="3592" width="9.140625" style="94"/>
    <col min="3593" max="3593" width="18" style="94" customWidth="1"/>
    <col min="3594" max="3594" width="67.140625" style="94" customWidth="1"/>
    <col min="3595" max="3595" width="54.42578125" style="94" customWidth="1"/>
    <col min="3596" max="3596" width="16.28515625" style="94" customWidth="1"/>
    <col min="3597" max="3848" width="9.140625" style="94"/>
    <col min="3849" max="3849" width="18" style="94" customWidth="1"/>
    <col min="3850" max="3850" width="67.140625" style="94" customWidth="1"/>
    <col min="3851" max="3851" width="54.42578125" style="94" customWidth="1"/>
    <col min="3852" max="3852" width="16.28515625" style="94" customWidth="1"/>
    <col min="3853" max="4104" width="9.140625" style="94"/>
    <col min="4105" max="4105" width="18" style="94" customWidth="1"/>
    <col min="4106" max="4106" width="67.140625" style="94" customWidth="1"/>
    <col min="4107" max="4107" width="54.42578125" style="94" customWidth="1"/>
    <col min="4108" max="4108" width="16.28515625" style="94" customWidth="1"/>
    <col min="4109" max="4360" width="9.140625" style="94"/>
    <col min="4361" max="4361" width="18" style="94" customWidth="1"/>
    <col min="4362" max="4362" width="67.140625" style="94" customWidth="1"/>
    <col min="4363" max="4363" width="54.42578125" style="94" customWidth="1"/>
    <col min="4364" max="4364" width="16.28515625" style="94" customWidth="1"/>
    <col min="4365" max="4616" width="9.140625" style="94"/>
    <col min="4617" max="4617" width="18" style="94" customWidth="1"/>
    <col min="4618" max="4618" width="67.140625" style="94" customWidth="1"/>
    <col min="4619" max="4619" width="54.42578125" style="94" customWidth="1"/>
    <col min="4620" max="4620" width="16.28515625" style="94" customWidth="1"/>
    <col min="4621" max="4872" width="9.140625" style="94"/>
    <col min="4873" max="4873" width="18" style="94" customWidth="1"/>
    <col min="4874" max="4874" width="67.140625" style="94" customWidth="1"/>
    <col min="4875" max="4875" width="54.42578125" style="94" customWidth="1"/>
    <col min="4876" max="4876" width="16.28515625" style="94" customWidth="1"/>
    <col min="4877" max="5128" width="9.140625" style="94"/>
    <col min="5129" max="5129" width="18" style="94" customWidth="1"/>
    <col min="5130" max="5130" width="67.140625" style="94" customWidth="1"/>
    <col min="5131" max="5131" width="54.42578125" style="94" customWidth="1"/>
    <col min="5132" max="5132" width="16.28515625" style="94" customWidth="1"/>
    <col min="5133" max="5384" width="9.140625" style="94"/>
    <col min="5385" max="5385" width="18" style="94" customWidth="1"/>
    <col min="5386" max="5386" width="67.140625" style="94" customWidth="1"/>
    <col min="5387" max="5387" width="54.42578125" style="94" customWidth="1"/>
    <col min="5388" max="5388" width="16.28515625" style="94" customWidth="1"/>
    <col min="5389" max="5640" width="9.140625" style="94"/>
    <col min="5641" max="5641" width="18" style="94" customWidth="1"/>
    <col min="5642" max="5642" width="67.140625" style="94" customWidth="1"/>
    <col min="5643" max="5643" width="54.42578125" style="94" customWidth="1"/>
    <col min="5644" max="5644" width="16.28515625" style="94" customWidth="1"/>
    <col min="5645" max="5896" width="9.140625" style="94"/>
    <col min="5897" max="5897" width="18" style="94" customWidth="1"/>
    <col min="5898" max="5898" width="67.140625" style="94" customWidth="1"/>
    <col min="5899" max="5899" width="54.42578125" style="94" customWidth="1"/>
    <col min="5900" max="5900" width="16.28515625" style="94" customWidth="1"/>
    <col min="5901" max="6152" width="9.140625" style="94"/>
    <col min="6153" max="6153" width="18" style="94" customWidth="1"/>
    <col min="6154" max="6154" width="67.140625" style="94" customWidth="1"/>
    <col min="6155" max="6155" width="54.42578125" style="94" customWidth="1"/>
    <col min="6156" max="6156" width="16.28515625" style="94" customWidth="1"/>
    <col min="6157" max="6408" width="9.140625" style="94"/>
    <col min="6409" max="6409" width="18" style="94" customWidth="1"/>
    <col min="6410" max="6410" width="67.140625" style="94" customWidth="1"/>
    <col min="6411" max="6411" width="54.42578125" style="94" customWidth="1"/>
    <col min="6412" max="6412" width="16.28515625" style="94" customWidth="1"/>
    <col min="6413" max="6664" width="9.140625" style="94"/>
    <col min="6665" max="6665" width="18" style="94" customWidth="1"/>
    <col min="6666" max="6666" width="67.140625" style="94" customWidth="1"/>
    <col min="6667" max="6667" width="54.42578125" style="94" customWidth="1"/>
    <col min="6668" max="6668" width="16.28515625" style="94" customWidth="1"/>
    <col min="6669" max="6920" width="9.140625" style="94"/>
    <col min="6921" max="6921" width="18" style="94" customWidth="1"/>
    <col min="6922" max="6922" width="67.140625" style="94" customWidth="1"/>
    <col min="6923" max="6923" width="54.42578125" style="94" customWidth="1"/>
    <col min="6924" max="6924" width="16.28515625" style="94" customWidth="1"/>
    <col min="6925" max="7176" width="9.140625" style="94"/>
    <col min="7177" max="7177" width="18" style="94" customWidth="1"/>
    <col min="7178" max="7178" width="67.140625" style="94" customWidth="1"/>
    <col min="7179" max="7179" width="54.42578125" style="94" customWidth="1"/>
    <col min="7180" max="7180" width="16.28515625" style="94" customWidth="1"/>
    <col min="7181" max="7432" width="9.140625" style="94"/>
    <col min="7433" max="7433" width="18" style="94" customWidth="1"/>
    <col min="7434" max="7434" width="67.140625" style="94" customWidth="1"/>
    <col min="7435" max="7435" width="54.42578125" style="94" customWidth="1"/>
    <col min="7436" max="7436" width="16.28515625" style="94" customWidth="1"/>
    <col min="7437" max="7688" width="9.140625" style="94"/>
    <col min="7689" max="7689" width="18" style="94" customWidth="1"/>
    <col min="7690" max="7690" width="67.140625" style="94" customWidth="1"/>
    <col min="7691" max="7691" width="54.42578125" style="94" customWidth="1"/>
    <col min="7692" max="7692" width="16.28515625" style="94" customWidth="1"/>
    <col min="7693" max="7944" width="9.140625" style="94"/>
    <col min="7945" max="7945" width="18" style="94" customWidth="1"/>
    <col min="7946" max="7946" width="67.140625" style="94" customWidth="1"/>
    <col min="7947" max="7947" width="54.42578125" style="94" customWidth="1"/>
    <col min="7948" max="7948" width="16.28515625" style="94" customWidth="1"/>
    <col min="7949" max="8200" width="9.140625" style="94"/>
    <col min="8201" max="8201" width="18" style="94" customWidth="1"/>
    <col min="8202" max="8202" width="67.140625" style="94" customWidth="1"/>
    <col min="8203" max="8203" width="54.42578125" style="94" customWidth="1"/>
    <col min="8204" max="8204" width="16.28515625" style="94" customWidth="1"/>
    <col min="8205" max="8456" width="9.140625" style="94"/>
    <col min="8457" max="8457" width="18" style="94" customWidth="1"/>
    <col min="8458" max="8458" width="67.140625" style="94" customWidth="1"/>
    <col min="8459" max="8459" width="54.42578125" style="94" customWidth="1"/>
    <col min="8460" max="8460" width="16.28515625" style="94" customWidth="1"/>
    <col min="8461" max="8712" width="9.140625" style="94"/>
    <col min="8713" max="8713" width="18" style="94" customWidth="1"/>
    <col min="8714" max="8714" width="67.140625" style="94" customWidth="1"/>
    <col min="8715" max="8715" width="54.42578125" style="94" customWidth="1"/>
    <col min="8716" max="8716" width="16.28515625" style="94" customWidth="1"/>
    <col min="8717" max="8968" width="9.140625" style="94"/>
    <col min="8969" max="8969" width="18" style="94" customWidth="1"/>
    <col min="8970" max="8970" width="67.140625" style="94" customWidth="1"/>
    <col min="8971" max="8971" width="54.42578125" style="94" customWidth="1"/>
    <col min="8972" max="8972" width="16.28515625" style="94" customWidth="1"/>
    <col min="8973" max="9224" width="9.140625" style="94"/>
    <col min="9225" max="9225" width="18" style="94" customWidth="1"/>
    <col min="9226" max="9226" width="67.140625" style="94" customWidth="1"/>
    <col min="9227" max="9227" width="54.42578125" style="94" customWidth="1"/>
    <col min="9228" max="9228" width="16.28515625" style="94" customWidth="1"/>
    <col min="9229" max="9480" width="9.140625" style="94"/>
    <col min="9481" max="9481" width="18" style="94" customWidth="1"/>
    <col min="9482" max="9482" width="67.140625" style="94" customWidth="1"/>
    <col min="9483" max="9483" width="54.42578125" style="94" customWidth="1"/>
    <col min="9484" max="9484" width="16.28515625" style="94" customWidth="1"/>
    <col min="9485" max="9736" width="9.140625" style="94"/>
    <col min="9737" max="9737" width="18" style="94" customWidth="1"/>
    <col min="9738" max="9738" width="67.140625" style="94" customWidth="1"/>
    <col min="9739" max="9739" width="54.42578125" style="94" customWidth="1"/>
    <col min="9740" max="9740" width="16.28515625" style="94" customWidth="1"/>
    <col min="9741" max="9992" width="9.140625" style="94"/>
    <col min="9993" max="9993" width="18" style="94" customWidth="1"/>
    <col min="9994" max="9994" width="67.140625" style="94" customWidth="1"/>
    <col min="9995" max="9995" width="54.42578125" style="94" customWidth="1"/>
    <col min="9996" max="9996" width="16.28515625" style="94" customWidth="1"/>
    <col min="9997" max="10248" width="9.140625" style="94"/>
    <col min="10249" max="10249" width="18" style="94" customWidth="1"/>
    <col min="10250" max="10250" width="67.140625" style="94" customWidth="1"/>
    <col min="10251" max="10251" width="54.42578125" style="94" customWidth="1"/>
    <col min="10252" max="10252" width="16.28515625" style="94" customWidth="1"/>
    <col min="10253" max="10504" width="9.140625" style="94"/>
    <col min="10505" max="10505" width="18" style="94" customWidth="1"/>
    <col min="10506" max="10506" width="67.140625" style="94" customWidth="1"/>
    <col min="10507" max="10507" width="54.42578125" style="94" customWidth="1"/>
    <col min="10508" max="10508" width="16.28515625" style="94" customWidth="1"/>
    <col min="10509" max="10760" width="9.140625" style="94"/>
    <col min="10761" max="10761" width="18" style="94" customWidth="1"/>
    <col min="10762" max="10762" width="67.140625" style="94" customWidth="1"/>
    <col min="10763" max="10763" width="54.42578125" style="94" customWidth="1"/>
    <col min="10764" max="10764" width="16.28515625" style="94" customWidth="1"/>
    <col min="10765" max="11016" width="9.140625" style="94"/>
    <col min="11017" max="11017" width="18" style="94" customWidth="1"/>
    <col min="11018" max="11018" width="67.140625" style="94" customWidth="1"/>
    <col min="11019" max="11019" width="54.42578125" style="94" customWidth="1"/>
    <col min="11020" max="11020" width="16.28515625" style="94" customWidth="1"/>
    <col min="11021" max="11272" width="9.140625" style="94"/>
    <col min="11273" max="11273" width="18" style="94" customWidth="1"/>
    <col min="11274" max="11274" width="67.140625" style="94" customWidth="1"/>
    <col min="11275" max="11275" width="54.42578125" style="94" customWidth="1"/>
    <col min="11276" max="11276" width="16.28515625" style="94" customWidth="1"/>
    <col min="11277" max="11528" width="9.140625" style="94"/>
    <col min="11529" max="11529" width="18" style="94" customWidth="1"/>
    <col min="11530" max="11530" width="67.140625" style="94" customWidth="1"/>
    <col min="11531" max="11531" width="54.42578125" style="94" customWidth="1"/>
    <col min="11532" max="11532" width="16.28515625" style="94" customWidth="1"/>
    <col min="11533" max="11784" width="9.140625" style="94"/>
    <col min="11785" max="11785" width="18" style="94" customWidth="1"/>
    <col min="11786" max="11786" width="67.140625" style="94" customWidth="1"/>
    <col min="11787" max="11787" width="54.42578125" style="94" customWidth="1"/>
    <col min="11788" max="11788" width="16.28515625" style="94" customWidth="1"/>
    <col min="11789" max="12040" width="9.140625" style="94"/>
    <col min="12041" max="12041" width="18" style="94" customWidth="1"/>
    <col min="12042" max="12042" width="67.140625" style="94" customWidth="1"/>
    <col min="12043" max="12043" width="54.42578125" style="94" customWidth="1"/>
    <col min="12044" max="12044" width="16.28515625" style="94" customWidth="1"/>
    <col min="12045" max="12296" width="9.140625" style="94"/>
    <col min="12297" max="12297" width="18" style="94" customWidth="1"/>
    <col min="12298" max="12298" width="67.140625" style="94" customWidth="1"/>
    <col min="12299" max="12299" width="54.42578125" style="94" customWidth="1"/>
    <col min="12300" max="12300" width="16.28515625" style="94" customWidth="1"/>
    <col min="12301" max="12552" width="9.140625" style="94"/>
    <col min="12553" max="12553" width="18" style="94" customWidth="1"/>
    <col min="12554" max="12554" width="67.140625" style="94" customWidth="1"/>
    <col min="12555" max="12555" width="54.42578125" style="94" customWidth="1"/>
    <col min="12556" max="12556" width="16.28515625" style="94" customWidth="1"/>
    <col min="12557" max="12808" width="9.140625" style="94"/>
    <col min="12809" max="12809" width="18" style="94" customWidth="1"/>
    <col min="12810" max="12810" width="67.140625" style="94" customWidth="1"/>
    <col min="12811" max="12811" width="54.42578125" style="94" customWidth="1"/>
    <col min="12812" max="12812" width="16.28515625" style="94" customWidth="1"/>
    <col min="12813" max="13064" width="9.140625" style="94"/>
    <col min="13065" max="13065" width="18" style="94" customWidth="1"/>
    <col min="13066" max="13066" width="67.140625" style="94" customWidth="1"/>
    <col min="13067" max="13067" width="54.42578125" style="94" customWidth="1"/>
    <col min="13068" max="13068" width="16.28515625" style="94" customWidth="1"/>
    <col min="13069" max="13320" width="9.140625" style="94"/>
    <col min="13321" max="13321" width="18" style="94" customWidth="1"/>
    <col min="13322" max="13322" width="67.140625" style="94" customWidth="1"/>
    <col min="13323" max="13323" width="54.42578125" style="94" customWidth="1"/>
    <col min="13324" max="13324" width="16.28515625" style="94" customWidth="1"/>
    <col min="13325" max="13576" width="9.140625" style="94"/>
    <col min="13577" max="13577" width="18" style="94" customWidth="1"/>
    <col min="13578" max="13578" width="67.140625" style="94" customWidth="1"/>
    <col min="13579" max="13579" width="54.42578125" style="94" customWidth="1"/>
    <col min="13580" max="13580" width="16.28515625" style="94" customWidth="1"/>
    <col min="13581" max="13832" width="9.140625" style="94"/>
    <col min="13833" max="13833" width="18" style="94" customWidth="1"/>
    <col min="13834" max="13834" width="67.140625" style="94" customWidth="1"/>
    <col min="13835" max="13835" width="54.42578125" style="94" customWidth="1"/>
    <col min="13836" max="13836" width="16.28515625" style="94" customWidth="1"/>
    <col min="13837" max="14088" width="9.140625" style="94"/>
    <col min="14089" max="14089" width="18" style="94" customWidth="1"/>
    <col min="14090" max="14090" width="67.140625" style="94" customWidth="1"/>
    <col min="14091" max="14091" width="54.42578125" style="94" customWidth="1"/>
    <col min="14092" max="14092" width="16.28515625" style="94" customWidth="1"/>
    <col min="14093" max="14344" width="9.140625" style="94"/>
    <col min="14345" max="14345" width="18" style="94" customWidth="1"/>
    <col min="14346" max="14346" width="67.140625" style="94" customWidth="1"/>
    <col min="14347" max="14347" width="54.42578125" style="94" customWidth="1"/>
    <col min="14348" max="14348" width="16.28515625" style="94" customWidth="1"/>
    <col min="14349" max="14600" width="9.140625" style="94"/>
    <col min="14601" max="14601" width="18" style="94" customWidth="1"/>
    <col min="14602" max="14602" width="67.140625" style="94" customWidth="1"/>
    <col min="14603" max="14603" width="54.42578125" style="94" customWidth="1"/>
    <col min="14604" max="14604" width="16.28515625" style="94" customWidth="1"/>
    <col min="14605" max="14856" width="9.140625" style="94"/>
    <col min="14857" max="14857" width="18" style="94" customWidth="1"/>
    <col min="14858" max="14858" width="67.140625" style="94" customWidth="1"/>
    <col min="14859" max="14859" width="54.42578125" style="94" customWidth="1"/>
    <col min="14860" max="14860" width="16.28515625" style="94" customWidth="1"/>
    <col min="14861" max="15112" width="9.140625" style="94"/>
    <col min="15113" max="15113" width="18" style="94" customWidth="1"/>
    <col min="15114" max="15114" width="67.140625" style="94" customWidth="1"/>
    <col min="15115" max="15115" width="54.42578125" style="94" customWidth="1"/>
    <col min="15116" max="15116" width="16.28515625" style="94" customWidth="1"/>
    <col min="15117" max="15368" width="9.140625" style="94"/>
    <col min="15369" max="15369" width="18" style="94" customWidth="1"/>
    <col min="15370" max="15370" width="67.140625" style="94" customWidth="1"/>
    <col min="15371" max="15371" width="54.42578125" style="94" customWidth="1"/>
    <col min="15372" max="15372" width="16.28515625" style="94" customWidth="1"/>
    <col min="15373" max="15624" width="9.140625" style="94"/>
    <col min="15625" max="15625" width="18" style="94" customWidth="1"/>
    <col min="15626" max="15626" width="67.140625" style="94" customWidth="1"/>
    <col min="15627" max="15627" width="54.42578125" style="94" customWidth="1"/>
    <col min="15628" max="15628" width="16.28515625" style="94" customWidth="1"/>
    <col min="15629" max="15880" width="9.140625" style="94"/>
    <col min="15881" max="15881" width="18" style="94" customWidth="1"/>
    <col min="15882" max="15882" width="67.140625" style="94" customWidth="1"/>
    <col min="15883" max="15883" width="54.42578125" style="94" customWidth="1"/>
    <col min="15884" max="15884" width="16.28515625" style="94" customWidth="1"/>
    <col min="15885" max="16136" width="9.140625" style="94"/>
    <col min="16137" max="16137" width="18" style="94" customWidth="1"/>
    <col min="16138" max="16138" width="67.140625" style="94" customWidth="1"/>
    <col min="16139" max="16139" width="54.42578125" style="94" customWidth="1"/>
    <col min="16140" max="16140" width="16.28515625" style="94" customWidth="1"/>
    <col min="16141" max="16384" width="9.140625" style="94"/>
  </cols>
  <sheetData>
    <row r="1" spans="1:18" ht="14.25" x14ac:dyDescent="0.2">
      <c r="A1" s="3" t="s">
        <v>2</v>
      </c>
      <c r="B1" s="4" t="s">
        <v>3</v>
      </c>
      <c r="C1" s="5" t="s">
        <v>4</v>
      </c>
      <c r="D1" s="5" t="s">
        <v>5</v>
      </c>
      <c r="E1" s="6" t="s">
        <v>2</v>
      </c>
      <c r="F1" s="6" t="s">
        <v>6</v>
      </c>
      <c r="G1" s="7"/>
      <c r="H1" s="8" t="s">
        <v>7</v>
      </c>
      <c r="I1" s="8" t="s">
        <v>8</v>
      </c>
      <c r="J1" s="7"/>
      <c r="K1" s="8" t="s">
        <v>6485</v>
      </c>
      <c r="L1" s="8" t="s">
        <v>8</v>
      </c>
      <c r="M1" s="7"/>
      <c r="N1" s="93" t="s">
        <v>6486</v>
      </c>
      <c r="O1" s="93" t="s">
        <v>6487</v>
      </c>
      <c r="P1" s="93" t="s">
        <v>5</v>
      </c>
      <c r="Q1" s="7"/>
      <c r="R1" s="93" t="s">
        <v>112</v>
      </c>
    </row>
    <row r="2" spans="1:18" x14ac:dyDescent="0.25">
      <c r="A2" s="9" t="s">
        <v>9</v>
      </c>
      <c r="B2" s="10" t="s">
        <v>10</v>
      </c>
      <c r="C2" s="11" t="s">
        <v>11</v>
      </c>
      <c r="D2" s="2" t="s">
        <v>12</v>
      </c>
      <c r="E2" s="12" t="s">
        <v>13</v>
      </c>
      <c r="F2" s="13" t="s">
        <v>14</v>
      </c>
      <c r="G2" s="14"/>
      <c r="H2" s="15" t="s">
        <v>15</v>
      </c>
      <c r="I2" s="15" t="s">
        <v>16</v>
      </c>
      <c r="J2" s="14"/>
      <c r="K2" s="15">
        <v>1</v>
      </c>
      <c r="L2" s="15">
        <v>1</v>
      </c>
      <c r="M2" s="14"/>
      <c r="N2" s="94" t="s">
        <v>6488</v>
      </c>
      <c r="O2" s="94" t="s">
        <v>22</v>
      </c>
      <c r="P2" s="94" t="s">
        <v>6489</v>
      </c>
      <c r="Q2" s="14"/>
    </row>
    <row r="3" spans="1:18" x14ac:dyDescent="0.25">
      <c r="A3" s="9" t="s">
        <v>17</v>
      </c>
      <c r="B3" s="10" t="s">
        <v>91</v>
      </c>
      <c r="C3" s="11" t="s">
        <v>11</v>
      </c>
      <c r="D3" s="2" t="s">
        <v>19</v>
      </c>
      <c r="E3" s="12" t="s">
        <v>20</v>
      </c>
      <c r="F3" s="13" t="s">
        <v>11</v>
      </c>
      <c r="G3" s="14"/>
      <c r="H3" s="15" t="s">
        <v>21</v>
      </c>
      <c r="I3" s="15" t="s">
        <v>22</v>
      </c>
      <c r="J3" s="14"/>
      <c r="K3" s="15">
        <v>2</v>
      </c>
      <c r="L3" s="15">
        <v>2</v>
      </c>
      <c r="M3" s="14"/>
      <c r="N3" s="94" t="s">
        <v>6488</v>
      </c>
      <c r="O3" s="94" t="s">
        <v>6490</v>
      </c>
      <c r="P3" s="94" t="s">
        <v>6491</v>
      </c>
      <c r="Q3" s="14"/>
      <c r="R3" s="94" t="s">
        <v>6503</v>
      </c>
    </row>
    <row r="4" spans="1:18" x14ac:dyDescent="0.25">
      <c r="A4" s="9" t="s">
        <v>23</v>
      </c>
      <c r="B4" s="10" t="s">
        <v>18</v>
      </c>
      <c r="C4" s="11" t="s">
        <v>11</v>
      </c>
      <c r="D4" s="2" t="s">
        <v>24</v>
      </c>
      <c r="E4" s="12" t="s">
        <v>25</v>
      </c>
      <c r="F4" s="13" t="s">
        <v>11</v>
      </c>
      <c r="G4" s="14"/>
      <c r="H4" s="15" t="s">
        <v>26</v>
      </c>
      <c r="I4" s="15" t="s">
        <v>27</v>
      </c>
      <c r="J4" s="14"/>
      <c r="K4" s="15">
        <v>3</v>
      </c>
      <c r="L4" s="15">
        <v>3</v>
      </c>
      <c r="M4" s="14"/>
      <c r="N4" s="94" t="s">
        <v>6488</v>
      </c>
      <c r="O4" s="94" t="s">
        <v>6492</v>
      </c>
      <c r="P4" s="94" t="s">
        <v>2186</v>
      </c>
      <c r="Q4" s="14"/>
      <c r="R4" s="94" t="s">
        <v>6504</v>
      </c>
    </row>
    <row r="5" spans="1:18" x14ac:dyDescent="0.25">
      <c r="A5" s="16" t="s">
        <v>28</v>
      </c>
      <c r="B5" s="17">
        <v>1030</v>
      </c>
      <c r="C5" s="11" t="s">
        <v>29</v>
      </c>
      <c r="D5" s="2" t="s">
        <v>30</v>
      </c>
      <c r="E5" s="18" t="s">
        <v>31</v>
      </c>
      <c r="F5" s="13" t="s">
        <v>11</v>
      </c>
      <c r="G5" s="14"/>
      <c r="H5" s="15" t="s">
        <v>32</v>
      </c>
      <c r="I5" s="15" t="s">
        <v>33</v>
      </c>
      <c r="J5" s="14"/>
      <c r="K5" s="15">
        <v>4</v>
      </c>
      <c r="L5" s="15">
        <v>4</v>
      </c>
      <c r="M5" s="14"/>
      <c r="N5" s="94" t="s">
        <v>6488</v>
      </c>
      <c r="O5" s="94" t="s">
        <v>6493</v>
      </c>
      <c r="P5" s="94" t="s">
        <v>6494</v>
      </c>
      <c r="Q5" s="14"/>
    </row>
    <row r="6" spans="1:18" x14ac:dyDescent="0.25">
      <c r="A6" s="9" t="s">
        <v>92</v>
      </c>
      <c r="B6" s="10" t="s">
        <v>34</v>
      </c>
      <c r="C6" s="11" t="s">
        <v>29</v>
      </c>
      <c r="D6" s="2" t="s">
        <v>35</v>
      </c>
      <c r="E6" s="12" t="s">
        <v>36</v>
      </c>
      <c r="F6" s="13" t="s">
        <v>29</v>
      </c>
      <c r="G6" s="14"/>
      <c r="H6" s="15" t="s">
        <v>37</v>
      </c>
      <c r="I6" s="15" t="s">
        <v>38</v>
      </c>
      <c r="J6" s="14"/>
      <c r="K6" s="15">
        <v>5</v>
      </c>
      <c r="L6" s="15">
        <v>5</v>
      </c>
      <c r="M6" s="14"/>
      <c r="N6" s="94" t="s">
        <v>6488</v>
      </c>
      <c r="O6" s="94" t="s">
        <v>68</v>
      </c>
      <c r="P6" s="94" t="s">
        <v>6495</v>
      </c>
      <c r="Q6" s="14"/>
    </row>
    <row r="7" spans="1:18" x14ac:dyDescent="0.25">
      <c r="A7" s="2" t="s">
        <v>93</v>
      </c>
      <c r="B7" s="2" t="s">
        <v>94</v>
      </c>
      <c r="C7" s="11" t="s">
        <v>29</v>
      </c>
      <c r="D7" s="2" t="s">
        <v>35</v>
      </c>
      <c r="E7" s="12" t="s">
        <v>42</v>
      </c>
      <c r="F7" s="13" t="s">
        <v>29</v>
      </c>
      <c r="G7" s="14"/>
      <c r="H7" s="15" t="s">
        <v>43</v>
      </c>
      <c r="I7" s="15" t="s">
        <v>44</v>
      </c>
      <c r="J7" s="14"/>
      <c r="K7" s="15">
        <v>6</v>
      </c>
      <c r="L7" s="15">
        <v>6</v>
      </c>
      <c r="M7" s="14"/>
      <c r="N7" s="94" t="s">
        <v>6488</v>
      </c>
      <c r="O7" s="94" t="s">
        <v>6496</v>
      </c>
      <c r="P7" s="94" t="s">
        <v>6497</v>
      </c>
      <c r="Q7" s="14"/>
    </row>
    <row r="8" spans="1:18" x14ac:dyDescent="0.25">
      <c r="A8" s="9" t="s">
        <v>39</v>
      </c>
      <c r="B8" s="10" t="s">
        <v>40</v>
      </c>
      <c r="C8" s="11" t="s">
        <v>29</v>
      </c>
      <c r="D8" s="2" t="s">
        <v>41</v>
      </c>
      <c r="E8" s="12" t="s">
        <v>48</v>
      </c>
      <c r="F8" s="13" t="s">
        <v>29</v>
      </c>
      <c r="G8" s="14"/>
      <c r="H8" s="15" t="s">
        <v>95</v>
      </c>
      <c r="I8" s="15" t="s">
        <v>49</v>
      </c>
      <c r="J8" s="14"/>
      <c r="K8" s="15">
        <v>7</v>
      </c>
      <c r="L8" s="15">
        <v>7</v>
      </c>
      <c r="M8" s="14"/>
      <c r="N8" s="94" t="s">
        <v>6488</v>
      </c>
      <c r="O8" s="94" t="s">
        <v>6498</v>
      </c>
      <c r="P8" s="94" t="s">
        <v>1851</v>
      </c>
      <c r="Q8" s="14"/>
    </row>
    <row r="9" spans="1:18" x14ac:dyDescent="0.25">
      <c r="A9" s="9" t="s">
        <v>45</v>
      </c>
      <c r="B9" s="10" t="s">
        <v>46</v>
      </c>
      <c r="C9" s="11" t="s">
        <v>29</v>
      </c>
      <c r="D9" s="2" t="s">
        <v>47</v>
      </c>
      <c r="E9" s="12" t="s">
        <v>53</v>
      </c>
      <c r="F9" s="13" t="s">
        <v>29</v>
      </c>
      <c r="G9" s="14"/>
      <c r="H9" s="15" t="s">
        <v>96</v>
      </c>
      <c r="I9" s="15" t="s">
        <v>54</v>
      </c>
      <c r="J9" s="14"/>
      <c r="K9" s="15">
        <v>8</v>
      </c>
      <c r="L9" s="15">
        <v>8</v>
      </c>
      <c r="M9" s="14"/>
      <c r="N9" s="94" t="s">
        <v>6488</v>
      </c>
      <c r="O9" s="94" t="s">
        <v>73</v>
      </c>
      <c r="P9" s="94" t="s">
        <v>6499</v>
      </c>
      <c r="Q9" s="14"/>
    </row>
    <row r="10" spans="1:18" x14ac:dyDescent="0.25">
      <c r="A10" s="9" t="s">
        <v>50</v>
      </c>
      <c r="B10" s="10" t="s">
        <v>51</v>
      </c>
      <c r="C10" s="11" t="s">
        <v>29</v>
      </c>
      <c r="D10" s="2" t="s">
        <v>52</v>
      </c>
      <c r="E10" s="12" t="s">
        <v>50</v>
      </c>
      <c r="F10" s="13" t="s">
        <v>29</v>
      </c>
      <c r="G10" s="14"/>
      <c r="H10" s="15" t="s">
        <v>97</v>
      </c>
      <c r="I10" s="15" t="s">
        <v>57</v>
      </c>
      <c r="J10" s="14"/>
      <c r="K10" s="15">
        <v>9</v>
      </c>
      <c r="L10" s="15">
        <v>9</v>
      </c>
      <c r="M10" s="14"/>
      <c r="N10" s="94" t="s">
        <v>6488</v>
      </c>
      <c r="O10" s="94" t="s">
        <v>6500</v>
      </c>
      <c r="P10" s="94" t="s">
        <v>6501</v>
      </c>
      <c r="Q10" s="14"/>
    </row>
    <row r="11" spans="1:18" x14ac:dyDescent="0.25">
      <c r="A11" s="9" t="s">
        <v>98</v>
      </c>
      <c r="B11" s="10" t="s">
        <v>55</v>
      </c>
      <c r="C11" s="11" t="s">
        <v>29</v>
      </c>
      <c r="D11" s="2" t="s">
        <v>56</v>
      </c>
      <c r="E11" s="12" t="s">
        <v>60</v>
      </c>
      <c r="F11" s="13" t="s">
        <v>61</v>
      </c>
      <c r="G11" s="14"/>
      <c r="H11" s="15" t="s">
        <v>62</v>
      </c>
      <c r="I11" s="15" t="s">
        <v>63</v>
      </c>
      <c r="J11" s="14"/>
      <c r="K11" s="15">
        <v>10</v>
      </c>
      <c r="L11" s="15">
        <v>10</v>
      </c>
      <c r="M11" s="14"/>
      <c r="N11" s="94" t="s">
        <v>6488</v>
      </c>
      <c r="O11" s="94" t="s">
        <v>83</v>
      </c>
      <c r="P11" s="94" t="s">
        <v>6502</v>
      </c>
      <c r="Q11" s="14"/>
    </row>
    <row r="12" spans="1:18" x14ac:dyDescent="0.25">
      <c r="A12" s="9" t="s">
        <v>99</v>
      </c>
      <c r="B12" s="10" t="s">
        <v>58</v>
      </c>
      <c r="C12" s="11" t="s">
        <v>29</v>
      </c>
      <c r="D12" s="2" t="s">
        <v>59</v>
      </c>
      <c r="E12" s="12" t="s">
        <v>66</v>
      </c>
      <c r="F12" s="13" t="s">
        <v>29</v>
      </c>
      <c r="G12" s="14"/>
      <c r="H12" s="15" t="s">
        <v>67</v>
      </c>
      <c r="I12" s="15" t="s">
        <v>68</v>
      </c>
      <c r="J12" s="14"/>
      <c r="K12" s="15">
        <v>11</v>
      </c>
      <c r="L12" s="15">
        <v>11</v>
      </c>
      <c r="M12" s="14"/>
      <c r="Q12" s="14"/>
    </row>
    <row r="13" spans="1:18" x14ac:dyDescent="0.25">
      <c r="A13" s="9" t="s">
        <v>64</v>
      </c>
      <c r="B13" s="10" t="s">
        <v>65</v>
      </c>
      <c r="C13" s="11" t="s">
        <v>29</v>
      </c>
      <c r="E13" s="12" t="s">
        <v>71</v>
      </c>
      <c r="F13" s="13" t="s">
        <v>29</v>
      </c>
      <c r="H13" s="15" t="s">
        <v>72</v>
      </c>
      <c r="I13" s="15" t="s">
        <v>73</v>
      </c>
      <c r="K13" s="15">
        <v>12</v>
      </c>
      <c r="L13" s="15">
        <v>12</v>
      </c>
    </row>
    <row r="14" spans="1:18" x14ac:dyDescent="0.25">
      <c r="A14" s="20" t="s">
        <v>100</v>
      </c>
      <c r="B14" s="2" t="s">
        <v>101</v>
      </c>
      <c r="C14" s="11" t="s">
        <v>29</v>
      </c>
      <c r="D14" s="2" t="s">
        <v>102</v>
      </c>
      <c r="E14" s="12" t="s">
        <v>77</v>
      </c>
      <c r="F14" s="13" t="s">
        <v>29</v>
      </c>
      <c r="H14" s="15" t="s">
        <v>103</v>
      </c>
      <c r="I14" s="15" t="s">
        <v>78</v>
      </c>
      <c r="K14" s="15">
        <v>13</v>
      </c>
      <c r="L14" s="15">
        <v>13</v>
      </c>
    </row>
    <row r="15" spans="1:18" x14ac:dyDescent="0.25">
      <c r="A15" s="9" t="s">
        <v>104</v>
      </c>
      <c r="B15" s="10" t="s">
        <v>69</v>
      </c>
      <c r="C15" s="11" t="s">
        <v>29</v>
      </c>
      <c r="D15" s="2" t="s">
        <v>70</v>
      </c>
      <c r="E15" s="12" t="s">
        <v>81</v>
      </c>
      <c r="F15" s="13" t="s">
        <v>61</v>
      </c>
      <c r="H15" s="15" t="s">
        <v>82</v>
      </c>
      <c r="I15" s="15" t="s">
        <v>83</v>
      </c>
      <c r="K15" s="15">
        <v>14</v>
      </c>
      <c r="L15" s="15">
        <v>14</v>
      </c>
    </row>
    <row r="16" spans="1:18" x14ac:dyDescent="0.25">
      <c r="A16" s="9" t="s">
        <v>74</v>
      </c>
      <c r="B16" s="10" t="s">
        <v>75</v>
      </c>
      <c r="C16" s="11" t="s">
        <v>61</v>
      </c>
      <c r="D16" s="2" t="s">
        <v>76</v>
      </c>
      <c r="E16" s="12" t="s">
        <v>64</v>
      </c>
      <c r="F16" s="13" t="s">
        <v>29</v>
      </c>
      <c r="H16" s="15" t="s">
        <v>105</v>
      </c>
      <c r="I16" s="15" t="s">
        <v>106</v>
      </c>
      <c r="K16" s="15">
        <v>15</v>
      </c>
      <c r="L16" s="15">
        <v>15</v>
      </c>
    </row>
    <row r="17" spans="1:12" x14ac:dyDescent="0.25">
      <c r="A17" s="9" t="s">
        <v>107</v>
      </c>
      <c r="B17" s="10" t="s">
        <v>79</v>
      </c>
      <c r="C17" s="11" t="s">
        <v>29</v>
      </c>
      <c r="D17" s="2" t="s">
        <v>80</v>
      </c>
      <c r="E17" s="12" t="s">
        <v>100</v>
      </c>
      <c r="F17" s="13" t="s">
        <v>29</v>
      </c>
      <c r="H17" s="15" t="s">
        <v>6505</v>
      </c>
      <c r="I17" s="15" t="s">
        <v>6506</v>
      </c>
      <c r="K17" s="15">
        <v>16</v>
      </c>
      <c r="L17" s="15">
        <v>16</v>
      </c>
    </row>
    <row r="18" spans="1:12" x14ac:dyDescent="0.25">
      <c r="A18" s="20" t="s">
        <v>84</v>
      </c>
      <c r="B18" s="1">
        <v>2110</v>
      </c>
      <c r="C18" s="11" t="s">
        <v>29</v>
      </c>
      <c r="D18" s="2" t="s">
        <v>85</v>
      </c>
      <c r="K18" s="15">
        <v>17</v>
      </c>
      <c r="L18" s="15">
        <v>17</v>
      </c>
    </row>
    <row r="19" spans="1:12" x14ac:dyDescent="0.25">
      <c r="A19" s="20" t="s">
        <v>13</v>
      </c>
      <c r="B19" s="1">
        <v>2800</v>
      </c>
      <c r="C19" s="11" t="s">
        <v>14</v>
      </c>
      <c r="D19" s="2" t="s">
        <v>86</v>
      </c>
      <c r="K19" s="15">
        <v>18</v>
      </c>
      <c r="L19" s="15">
        <v>18</v>
      </c>
    </row>
    <row r="20" spans="1:12" x14ac:dyDescent="0.25">
      <c r="A20" s="20" t="s">
        <v>87</v>
      </c>
      <c r="B20" s="1">
        <v>2900</v>
      </c>
      <c r="C20" s="11" t="s">
        <v>14</v>
      </c>
      <c r="D20" s="2" t="s">
        <v>88</v>
      </c>
      <c r="K20" s="15">
        <v>19</v>
      </c>
      <c r="L20" s="15">
        <v>19</v>
      </c>
    </row>
    <row r="21" spans="1:12" x14ac:dyDescent="0.25">
      <c r="A21" s="20" t="s">
        <v>89</v>
      </c>
      <c r="C21" s="2" t="s">
        <v>89</v>
      </c>
      <c r="D21" s="2" t="s">
        <v>90</v>
      </c>
      <c r="K21" s="15">
        <v>20</v>
      </c>
      <c r="L21" s="15">
        <v>20</v>
      </c>
    </row>
    <row r="22" spans="1:12" x14ac:dyDescent="0.25">
      <c r="A22" s="2" t="s">
        <v>3470</v>
      </c>
      <c r="B22" s="51" t="s">
        <v>3528</v>
      </c>
      <c r="C22" s="11" t="s">
        <v>29</v>
      </c>
      <c r="D22" s="2" t="s">
        <v>3471</v>
      </c>
      <c r="K22" s="15">
        <v>21</v>
      </c>
      <c r="L22" s="15">
        <v>21</v>
      </c>
    </row>
    <row r="23" spans="1:12" x14ac:dyDescent="0.25">
      <c r="A23" s="2" t="s">
        <v>3472</v>
      </c>
      <c r="C23" s="11" t="s">
        <v>29</v>
      </c>
      <c r="D23" s="2" t="s">
        <v>3472</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7" priority="2"/>
  </conditionalFormatting>
  <conditionalFormatting sqref="D23">
    <cfRule type="duplicateValues" dxfId="76"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6" customWidth="1"/>
    <col min="2" max="2" width="5.28515625" style="46" customWidth="1"/>
    <col min="3" max="3" width="74.85546875" style="46" customWidth="1"/>
    <col min="4" max="5" width="5.28515625" style="46" customWidth="1"/>
    <col min="6" max="6" width="60.7109375" style="46" customWidth="1"/>
    <col min="7" max="7" width="5.28515625" customWidth="1"/>
    <col min="8" max="8" width="65.85546875" customWidth="1"/>
  </cols>
  <sheetData>
    <row r="2" spans="1:8" x14ac:dyDescent="0.25">
      <c r="A2" s="46">
        <v>2059520</v>
      </c>
      <c r="B2" s="46">
        <v>3</v>
      </c>
      <c r="C2" s="46" t="s">
        <v>713</v>
      </c>
      <c r="F2" s="46" t="s">
        <v>6484</v>
      </c>
    </row>
    <row r="3" spans="1:8" x14ac:dyDescent="0.25">
      <c r="A3" s="46">
        <v>2059520</v>
      </c>
      <c r="B3" s="46">
        <v>4</v>
      </c>
      <c r="C3" s="46" t="s">
        <v>3483</v>
      </c>
      <c r="E3" s="46">
        <v>1</v>
      </c>
      <c r="F3" s="46" t="str">
        <f t="shared" ref="F3:F66" si="0">VLOOKUP(E3,B:C,2,0)</f>
        <v>ASTEC</v>
      </c>
    </row>
    <row r="4" spans="1:8" x14ac:dyDescent="0.25">
      <c r="A4" s="46" t="s">
        <v>3525</v>
      </c>
      <c r="B4" s="46">
        <v>1</v>
      </c>
      <c r="C4" s="46" t="s">
        <v>3525</v>
      </c>
      <c r="E4" s="46">
        <v>2</v>
      </c>
      <c r="F4" s="46" t="str">
        <f t="shared" si="0"/>
        <v>DANIELI</v>
      </c>
    </row>
    <row r="5" spans="1:8" x14ac:dyDescent="0.25">
      <c r="A5" s="46" t="s">
        <v>3524</v>
      </c>
      <c r="B5" s="46">
        <v>2</v>
      </c>
      <c r="C5" s="46" t="s">
        <v>3524</v>
      </c>
      <c r="E5" s="46">
        <v>3</v>
      </c>
      <c r="F5" s="46" t="str">
        <f t="shared" si="0"/>
        <v>1,4-диоксан (диэтилендиоксид) (C4H8O2)</v>
      </c>
      <c r="H5" t="s">
        <v>6483</v>
      </c>
    </row>
    <row r="6" spans="1:8" x14ac:dyDescent="0.25">
      <c r="A6" s="46" t="s">
        <v>245</v>
      </c>
      <c r="B6" s="46">
        <v>5</v>
      </c>
      <c r="C6" s="46" t="s">
        <v>957</v>
      </c>
      <c r="E6" s="46">
        <v>4</v>
      </c>
      <c r="F6" s="46" t="str">
        <f t="shared" si="0"/>
        <v>1,5-дифенилкарбазид</v>
      </c>
    </row>
    <row r="7" spans="1:8" x14ac:dyDescent="0.25">
      <c r="A7" s="46" t="s">
        <v>288</v>
      </c>
      <c r="B7" s="46">
        <v>6</v>
      </c>
      <c r="C7" s="46" t="s">
        <v>1228</v>
      </c>
      <c r="E7" s="46">
        <v>5</v>
      </c>
      <c r="F7" s="46" t="str">
        <f t="shared" si="0"/>
        <v>Din-рейка (рейка монтажная)</v>
      </c>
    </row>
    <row r="8" spans="1:8" x14ac:dyDescent="0.25">
      <c r="A8" s="46" t="s">
        <v>288</v>
      </c>
      <c r="B8" s="46">
        <v>7</v>
      </c>
      <c r="C8" s="46" t="s">
        <v>1229</v>
      </c>
      <c r="E8" s="46">
        <v>6</v>
      </c>
      <c r="F8" s="46" t="str">
        <f t="shared" si="0"/>
        <v>HDD диск (винчестер, диск жесткий)</v>
      </c>
    </row>
    <row r="9" spans="1:8" x14ac:dyDescent="0.25">
      <c r="A9" s="46" t="s">
        <v>467</v>
      </c>
      <c r="B9" s="46">
        <v>8</v>
      </c>
      <c r="C9" s="46" t="s">
        <v>1847</v>
      </c>
      <c r="E9" s="46">
        <v>7</v>
      </c>
      <c r="F9" s="46" t="str">
        <f t="shared" si="0"/>
        <v>HDD диск внешний (диск жесткий)</v>
      </c>
    </row>
    <row r="10" spans="1:8" x14ac:dyDescent="0.25">
      <c r="A10" s="46" t="s">
        <v>324</v>
      </c>
      <c r="B10" s="46">
        <v>9</v>
      </c>
      <c r="C10" s="46" t="s">
        <v>1400</v>
      </c>
      <c r="E10" s="46">
        <v>8</v>
      </c>
      <c r="F10" s="46" t="str">
        <f t="shared" si="0"/>
        <v>POSM</v>
      </c>
    </row>
    <row r="11" spans="1:8" x14ac:dyDescent="0.25">
      <c r="A11" s="46" t="s">
        <v>288</v>
      </c>
      <c r="B11" s="46">
        <v>10</v>
      </c>
      <c r="C11" s="46" t="s">
        <v>1231</v>
      </c>
      <c r="E11" s="46">
        <v>9</v>
      </c>
      <c r="F11" s="46" t="str">
        <f t="shared" si="0"/>
        <v>RC-фильтр</v>
      </c>
    </row>
    <row r="12" spans="1:8" x14ac:dyDescent="0.25">
      <c r="A12" s="46" t="s">
        <v>293</v>
      </c>
      <c r="B12" s="46">
        <v>11</v>
      </c>
      <c r="C12" s="46" t="s">
        <v>1259</v>
      </c>
      <c r="E12" s="46">
        <v>10</v>
      </c>
      <c r="F12" s="46" t="str">
        <f t="shared" si="0"/>
        <v>SSD диск</v>
      </c>
    </row>
    <row r="13" spans="1:8" x14ac:dyDescent="0.25">
      <c r="A13" s="46" t="s">
        <v>288</v>
      </c>
      <c r="B13" s="46">
        <v>12</v>
      </c>
      <c r="C13" s="46" t="s">
        <v>1230</v>
      </c>
      <c r="E13" s="46">
        <v>11</v>
      </c>
      <c r="F13" s="46" t="str">
        <f t="shared" si="0"/>
        <v>TV приставка</v>
      </c>
    </row>
    <row r="14" spans="1:8" x14ac:dyDescent="0.25">
      <c r="A14" s="46">
        <v>2630110</v>
      </c>
      <c r="B14" s="46">
        <v>13</v>
      </c>
      <c r="C14" s="46" t="s">
        <v>1249</v>
      </c>
      <c r="E14" s="46">
        <v>12</v>
      </c>
      <c r="F14" s="46" t="str">
        <f t="shared" si="0"/>
        <v>USB-флеш-накопитель</v>
      </c>
    </row>
    <row r="15" spans="1:8" x14ac:dyDescent="0.25">
      <c r="A15" s="46">
        <v>2630110</v>
      </c>
      <c r="B15" s="46">
        <v>14</v>
      </c>
      <c r="C15" s="46" t="s">
        <v>1250</v>
      </c>
      <c r="E15" s="46">
        <v>13</v>
      </c>
      <c r="F15" s="46" t="str">
        <f t="shared" si="0"/>
        <v>WI-FI роутер (точка доступа)</v>
      </c>
    </row>
    <row r="16" spans="1:8" x14ac:dyDescent="0.25">
      <c r="A16" s="46" t="s">
        <v>191</v>
      </c>
      <c r="B16" s="46">
        <v>15</v>
      </c>
      <c r="C16" s="46" t="s">
        <v>689</v>
      </c>
      <c r="E16" s="46">
        <v>14</v>
      </c>
      <c r="F16" s="46" t="str">
        <f t="shared" si="0"/>
        <v>WI-FI роутер (точка доступа) портативный</v>
      </c>
    </row>
    <row r="17" spans="1:6" x14ac:dyDescent="0.25">
      <c r="A17" s="46" t="s">
        <v>200</v>
      </c>
      <c r="B17" s="46">
        <v>16</v>
      </c>
      <c r="C17" s="46" t="s">
        <v>753</v>
      </c>
      <c r="E17" s="46">
        <v>15</v>
      </c>
      <c r="F17" s="46" t="str">
        <f t="shared" si="0"/>
        <v>Автошампунь</v>
      </c>
    </row>
    <row r="18" spans="1:6" x14ac:dyDescent="0.25">
      <c r="A18" s="46" t="s">
        <v>348</v>
      </c>
      <c r="B18" s="46">
        <v>17</v>
      </c>
      <c r="C18" s="46" t="s">
        <v>1514</v>
      </c>
      <c r="E18" s="46">
        <v>16</v>
      </c>
      <c r="F18" s="46" t="str">
        <f t="shared" si="0"/>
        <v>Автошина</v>
      </c>
    </row>
    <row r="19" spans="1:6" x14ac:dyDescent="0.25">
      <c r="A19" s="46" t="s">
        <v>206</v>
      </c>
      <c r="B19" s="46">
        <v>18</v>
      </c>
      <c r="C19" s="46" t="s">
        <v>795</v>
      </c>
      <c r="E19" s="46">
        <v>17</v>
      </c>
      <c r="F19" s="46" t="str">
        <f t="shared" si="0"/>
        <v>Адаптер (блок) питания для ленты светодиодной (LED)</v>
      </c>
    </row>
    <row r="20" spans="1:6" x14ac:dyDescent="0.25">
      <c r="A20" s="46" t="s">
        <v>289</v>
      </c>
      <c r="B20" s="46">
        <v>19</v>
      </c>
      <c r="C20" s="46" t="s">
        <v>1243</v>
      </c>
      <c r="E20" s="46">
        <v>18</v>
      </c>
      <c r="F20" s="46" t="str">
        <f t="shared" si="0"/>
        <v>Адаптер (переходник) для труб</v>
      </c>
    </row>
    <row r="21" spans="1:6" x14ac:dyDescent="0.25">
      <c r="A21" s="46" t="s">
        <v>207</v>
      </c>
      <c r="B21" s="46">
        <v>20</v>
      </c>
      <c r="C21" s="46" t="s">
        <v>796</v>
      </c>
      <c r="E21" s="46">
        <v>19</v>
      </c>
      <c r="F21" s="46" t="str">
        <f t="shared" si="0"/>
        <v>Адаптер (переходник) сетевой</v>
      </c>
    </row>
    <row r="22" spans="1:6" x14ac:dyDescent="0.25">
      <c r="A22" s="46" t="s">
        <v>207</v>
      </c>
      <c r="B22" s="46">
        <v>21</v>
      </c>
      <c r="C22" s="46" t="s">
        <v>3413</v>
      </c>
      <c r="E22" s="46">
        <v>20</v>
      </c>
      <c r="F22" s="46" t="str">
        <f t="shared" si="0"/>
        <v>Адаптер бурт (втулка) для труб</v>
      </c>
    </row>
    <row r="23" spans="1:6" x14ac:dyDescent="0.25">
      <c r="A23" s="46" t="s">
        <v>249</v>
      </c>
      <c r="B23" s="46">
        <v>22</v>
      </c>
      <c r="C23" s="46" t="s">
        <v>976</v>
      </c>
      <c r="E23" s="46">
        <v>21</v>
      </c>
      <c r="F23" s="46" t="str">
        <f t="shared" si="0"/>
        <v>Адаптер бурт (втулка) для труб поливинилиденфторидный кислотощелочестойкий</v>
      </c>
    </row>
    <row r="24" spans="1:6" x14ac:dyDescent="0.25">
      <c r="A24" s="46" t="s">
        <v>249</v>
      </c>
      <c r="B24" s="46">
        <v>23</v>
      </c>
      <c r="C24" s="46" t="s">
        <v>982</v>
      </c>
      <c r="E24" s="46">
        <v>22</v>
      </c>
      <c r="F24" s="46" t="str">
        <f t="shared" si="0"/>
        <v>Адаптер соединения рукавов высокого давления</v>
      </c>
    </row>
    <row r="25" spans="1:6" x14ac:dyDescent="0.25">
      <c r="A25" s="46" t="s">
        <v>175</v>
      </c>
      <c r="B25" s="46">
        <v>24</v>
      </c>
      <c r="C25" s="46" t="s">
        <v>3479</v>
      </c>
      <c r="E25" s="46">
        <v>23</v>
      </c>
      <c r="F25" s="46" t="str">
        <f t="shared" si="0"/>
        <v>Адаптер фланцевый</v>
      </c>
    </row>
    <row r="26" spans="1:6" x14ac:dyDescent="0.25">
      <c r="A26" s="46" t="s">
        <v>408</v>
      </c>
      <c r="B26" s="46">
        <v>25</v>
      </c>
      <c r="C26" s="46" t="s">
        <v>1704</v>
      </c>
      <c r="E26" s="46">
        <v>24</v>
      </c>
      <c r="F26" s="46" t="str">
        <f t="shared" si="0"/>
        <v>Азот газообразный</v>
      </c>
    </row>
    <row r="27" spans="1:6" x14ac:dyDescent="0.25">
      <c r="A27" s="46">
        <v>2573400</v>
      </c>
      <c r="B27" s="46">
        <v>26</v>
      </c>
      <c r="C27" s="46" t="s">
        <v>1110</v>
      </c>
      <c r="E27" s="46">
        <v>25</v>
      </c>
      <c r="F27" s="46" t="str">
        <f t="shared" si="0"/>
        <v>Аквадистиллятор</v>
      </c>
    </row>
    <row r="28" spans="1:6" x14ac:dyDescent="0.25">
      <c r="A28" s="46" t="s">
        <v>227</v>
      </c>
      <c r="B28" s="46">
        <v>27</v>
      </c>
      <c r="C28" s="46" t="s">
        <v>912</v>
      </c>
      <c r="E28" s="46">
        <v>26</v>
      </c>
      <c r="F28" s="46" t="str">
        <f t="shared" si="0"/>
        <v>Алмаз в оправе</v>
      </c>
    </row>
    <row r="29" spans="1:6" x14ac:dyDescent="0.25">
      <c r="A29" s="46">
        <v>2442110</v>
      </c>
      <c r="B29" s="46">
        <v>28</v>
      </c>
      <c r="C29" s="46" t="s">
        <v>991</v>
      </c>
      <c r="E29" s="46">
        <v>27</v>
      </c>
      <c r="F29" s="46" t="str">
        <f t="shared" si="0"/>
        <v>Алонж лабораторный стеклянный</v>
      </c>
    </row>
    <row r="30" spans="1:6" x14ac:dyDescent="0.25">
      <c r="A30" s="46" t="s">
        <v>6627</v>
      </c>
      <c r="B30" s="46">
        <v>29</v>
      </c>
      <c r="C30" s="46" t="s">
        <v>6522</v>
      </c>
      <c r="E30" s="46">
        <v>28</v>
      </c>
      <c r="F30" s="46" t="str">
        <f t="shared" si="0"/>
        <v>Алюминий первичный</v>
      </c>
    </row>
    <row r="31" spans="1:6" x14ac:dyDescent="0.25">
      <c r="A31" s="46">
        <v>2015103</v>
      </c>
      <c r="B31" s="46">
        <v>30</v>
      </c>
      <c r="C31" s="46" t="s">
        <v>662</v>
      </c>
      <c r="E31" s="46">
        <v>29</v>
      </c>
      <c r="F31" s="46" t="str">
        <f t="shared" si="0"/>
        <v>Алюминий первичный (образец)</v>
      </c>
    </row>
    <row r="32" spans="1:6" x14ac:dyDescent="0.25">
      <c r="A32" s="46">
        <v>2015103</v>
      </c>
      <c r="B32" s="46">
        <v>31</v>
      </c>
      <c r="C32" s="46" t="s">
        <v>6537</v>
      </c>
      <c r="E32" s="46">
        <v>30</v>
      </c>
      <c r="F32" s="46" t="str">
        <f t="shared" si="0"/>
        <v>Аммиак (NH3)</v>
      </c>
    </row>
    <row r="33" spans="1:6" x14ac:dyDescent="0.25">
      <c r="A33" s="46" t="s">
        <v>197</v>
      </c>
      <c r="B33" s="46">
        <v>32</v>
      </c>
      <c r="C33" s="46" t="s">
        <v>740</v>
      </c>
      <c r="E33" s="46">
        <v>31</v>
      </c>
      <c r="F33" s="46" t="str">
        <f t="shared" si="0"/>
        <v>Аммиак водный (NH4OH) 25%</v>
      </c>
    </row>
    <row r="34" spans="1:6" x14ac:dyDescent="0.25">
      <c r="A34" s="46">
        <v>2013600</v>
      </c>
      <c r="B34" s="46">
        <v>33</v>
      </c>
      <c r="C34" s="46" t="s">
        <v>636</v>
      </c>
      <c r="E34" s="46">
        <v>32</v>
      </c>
      <c r="F34" s="46" t="str">
        <f t="shared" si="0"/>
        <v>Аммиак раствор 10%</v>
      </c>
    </row>
    <row r="35" spans="1:6" x14ac:dyDescent="0.25">
      <c r="A35" s="46">
        <v>2013600</v>
      </c>
      <c r="B35" s="46">
        <v>34</v>
      </c>
      <c r="C35" s="46" t="s">
        <v>634</v>
      </c>
      <c r="E35" s="46">
        <v>33</v>
      </c>
      <c r="F35" s="46" t="str">
        <f t="shared" si="0"/>
        <v>Аммоний железа(III)-сульфат (1:1:2) 12-водный (квасцы железоаммонийные) (NH4Fe(SO4)2·12H2O)</v>
      </c>
    </row>
    <row r="36" spans="1:6" x14ac:dyDescent="0.25">
      <c r="A36" s="46">
        <v>2013410</v>
      </c>
      <c r="B36" s="46">
        <v>35</v>
      </c>
      <c r="C36" s="46" t="s">
        <v>613</v>
      </c>
      <c r="E36" s="46">
        <v>34</v>
      </c>
      <c r="F36" s="46" t="str">
        <f t="shared" si="0"/>
        <v>Аммоний молибденовокислый 4-водный ((NH4)2M0O4)</v>
      </c>
    </row>
    <row r="37" spans="1:6" x14ac:dyDescent="0.25">
      <c r="A37" s="46" t="s">
        <v>312</v>
      </c>
      <c r="B37" s="46">
        <v>36</v>
      </c>
      <c r="C37" s="46" t="s">
        <v>1350</v>
      </c>
      <c r="E37" s="46">
        <v>35</v>
      </c>
      <c r="F37" s="46" t="str">
        <f t="shared" si="0"/>
        <v>Аммоний надсернокислый (персульфат аммония) ((NH4)2S2O8)</v>
      </c>
    </row>
    <row r="38" spans="1:6" x14ac:dyDescent="0.25">
      <c r="A38" s="46" t="s">
        <v>312</v>
      </c>
      <c r="B38" s="46">
        <v>37</v>
      </c>
      <c r="C38" s="46" t="s">
        <v>3506</v>
      </c>
      <c r="E38" s="46">
        <v>36</v>
      </c>
      <c r="F38" s="46" t="str">
        <f t="shared" si="0"/>
        <v>Анализатор pH/ОВП (окислительно-восстановительный потенциал)</v>
      </c>
    </row>
    <row r="39" spans="1:6" x14ac:dyDescent="0.25">
      <c r="A39" s="46" t="s">
        <v>312</v>
      </c>
      <c r="B39" s="46">
        <v>38</v>
      </c>
      <c r="C39" s="46" t="s">
        <v>1351</v>
      </c>
      <c r="E39" s="46">
        <v>37</v>
      </c>
      <c r="F39" s="46" t="str">
        <f t="shared" si="0"/>
        <v>Анализатор пыли (пылемер)</v>
      </c>
    </row>
    <row r="40" spans="1:6" x14ac:dyDescent="0.25">
      <c r="A40" s="46" t="s">
        <v>315</v>
      </c>
      <c r="B40" s="46">
        <v>39</v>
      </c>
      <c r="C40" s="46" t="s">
        <v>1369</v>
      </c>
      <c r="E40" s="46">
        <v>38</v>
      </c>
      <c r="F40" s="46" t="str">
        <f t="shared" si="0"/>
        <v>Анализатор растворенного кислорода</v>
      </c>
    </row>
    <row r="41" spans="1:6" x14ac:dyDescent="0.25">
      <c r="A41" s="46" t="s">
        <v>304</v>
      </c>
      <c r="B41" s="46">
        <v>40</v>
      </c>
      <c r="C41" s="46" t="s">
        <v>1284</v>
      </c>
      <c r="E41" s="46">
        <v>39</v>
      </c>
      <c r="F41" s="46" t="str">
        <f t="shared" si="0"/>
        <v>Анализатор сети</v>
      </c>
    </row>
    <row r="42" spans="1:6" x14ac:dyDescent="0.25">
      <c r="A42" s="46" t="s">
        <v>294</v>
      </c>
      <c r="B42" s="46">
        <v>41</v>
      </c>
      <c r="C42" s="46" t="s">
        <v>1261</v>
      </c>
      <c r="E42" s="46">
        <v>40</v>
      </c>
      <c r="F42" s="46" t="str">
        <f t="shared" si="0"/>
        <v>Анемометр</v>
      </c>
    </row>
    <row r="43" spans="1:6" x14ac:dyDescent="0.25">
      <c r="A43" s="46" t="s">
        <v>197</v>
      </c>
      <c r="B43" s="46">
        <v>42</v>
      </c>
      <c r="C43" s="46" t="s">
        <v>739</v>
      </c>
      <c r="E43" s="46">
        <v>41</v>
      </c>
      <c r="F43" s="46" t="str">
        <f t="shared" si="0"/>
        <v>Антенна</v>
      </c>
    </row>
    <row r="44" spans="1:6" x14ac:dyDescent="0.25">
      <c r="A44" s="46" t="s">
        <v>276</v>
      </c>
      <c r="B44" s="46">
        <v>43</v>
      </c>
      <c r="C44" s="46" t="s">
        <v>3502</v>
      </c>
      <c r="E44" s="46">
        <v>42</v>
      </c>
      <c r="F44" s="46" t="str">
        <f t="shared" si="0"/>
        <v>Антисептик</v>
      </c>
    </row>
    <row r="45" spans="1:6" x14ac:dyDescent="0.25">
      <c r="A45" s="46">
        <v>2059430</v>
      </c>
      <c r="B45" s="46">
        <v>44</v>
      </c>
      <c r="C45" s="46" t="s">
        <v>700</v>
      </c>
      <c r="E45" s="46">
        <v>43</v>
      </c>
      <c r="F45" s="46" t="str">
        <f t="shared" si="0"/>
        <v>Антистеплер канцелярский</v>
      </c>
    </row>
    <row r="46" spans="1:6" x14ac:dyDescent="0.25">
      <c r="A46" s="46" t="s">
        <v>414</v>
      </c>
      <c r="B46" s="46">
        <v>45</v>
      </c>
      <c r="C46" s="46" t="s">
        <v>1714</v>
      </c>
      <c r="E46" s="46">
        <v>44</v>
      </c>
      <c r="F46" s="46" t="str">
        <f t="shared" si="0"/>
        <v>Антифриз</v>
      </c>
    </row>
    <row r="47" spans="1:6" x14ac:dyDescent="0.25">
      <c r="A47" s="46" t="s">
        <v>414</v>
      </c>
      <c r="B47" s="46">
        <v>46</v>
      </c>
      <c r="C47" s="46" t="s">
        <v>1713</v>
      </c>
      <c r="E47" s="46">
        <v>45</v>
      </c>
      <c r="F47" s="46" t="str">
        <f t="shared" si="0"/>
        <v>Аппарат плазменный (мультиплаз)</v>
      </c>
    </row>
    <row r="48" spans="1:6" x14ac:dyDescent="0.25">
      <c r="A48" s="46" t="s">
        <v>414</v>
      </c>
      <c r="B48" s="46">
        <v>47</v>
      </c>
      <c r="C48" s="46" t="s">
        <v>1715</v>
      </c>
      <c r="E48" s="46">
        <v>46</v>
      </c>
      <c r="F48" s="46" t="str">
        <f t="shared" si="0"/>
        <v>Аппарат сварочный (инвертор)</v>
      </c>
    </row>
    <row r="49" spans="1:6" x14ac:dyDescent="0.25">
      <c r="A49" s="46" t="s">
        <v>290</v>
      </c>
      <c r="B49" s="46">
        <v>48</v>
      </c>
      <c r="C49" s="46" t="s">
        <v>1244</v>
      </c>
      <c r="E49" s="46">
        <v>47</v>
      </c>
      <c r="F49" s="46" t="str">
        <f t="shared" si="0"/>
        <v>Аппарат сварочный для полиэтиленовых труб</v>
      </c>
    </row>
    <row r="50" spans="1:6" x14ac:dyDescent="0.25">
      <c r="A50" s="46">
        <v>2841240</v>
      </c>
      <c r="B50" s="46">
        <v>49</v>
      </c>
      <c r="C50" s="46" t="s">
        <v>1729</v>
      </c>
      <c r="E50" s="46">
        <v>48</v>
      </c>
      <c r="F50" s="46" t="str">
        <f t="shared" si="0"/>
        <v>Аппарат телефонный</v>
      </c>
    </row>
    <row r="51" spans="1:6" x14ac:dyDescent="0.25">
      <c r="A51" s="46" t="s">
        <v>199</v>
      </c>
      <c r="B51" s="46">
        <v>50</v>
      </c>
      <c r="C51" s="46" t="s">
        <v>752</v>
      </c>
      <c r="E51" s="46">
        <v>49</v>
      </c>
      <c r="F51" s="46" t="str">
        <f t="shared" si="0"/>
        <v>Аппликатор для нанесения ЛКМ</v>
      </c>
    </row>
    <row r="52" spans="1:6" x14ac:dyDescent="0.25">
      <c r="A52" s="46" t="s">
        <v>173</v>
      </c>
      <c r="B52" s="46">
        <v>51</v>
      </c>
      <c r="C52" s="46" t="s">
        <v>584</v>
      </c>
      <c r="E52" s="46">
        <v>50</v>
      </c>
      <c r="F52" s="46" t="str">
        <f t="shared" si="0"/>
        <v>Аптечка</v>
      </c>
    </row>
    <row r="53" spans="1:6" x14ac:dyDescent="0.25">
      <c r="A53" s="46" t="s">
        <v>311</v>
      </c>
      <c r="B53" s="46">
        <v>52</v>
      </c>
      <c r="C53" s="46" t="s">
        <v>1327</v>
      </c>
      <c r="E53" s="46">
        <v>51</v>
      </c>
      <c r="F53" s="46" t="str">
        <f t="shared" si="0"/>
        <v>Аргон газообразный</v>
      </c>
    </row>
    <row r="54" spans="1:6" x14ac:dyDescent="0.25">
      <c r="A54" s="46" t="s">
        <v>283</v>
      </c>
      <c r="B54" s="46">
        <v>53</v>
      </c>
      <c r="C54" s="46" t="s">
        <v>1219</v>
      </c>
      <c r="E54" s="46">
        <v>52</v>
      </c>
      <c r="F54" s="46" t="str">
        <f t="shared" si="0"/>
        <v>Ареометр</v>
      </c>
    </row>
    <row r="55" spans="1:6" x14ac:dyDescent="0.25">
      <c r="A55" s="46" t="s">
        <v>244</v>
      </c>
      <c r="B55" s="46">
        <v>54</v>
      </c>
      <c r="C55" s="46" t="s">
        <v>955</v>
      </c>
      <c r="E55" s="46">
        <v>53</v>
      </c>
      <c r="F55" s="46" t="str">
        <f t="shared" si="0"/>
        <v>АРМ (автоматизированное рабочее место)</v>
      </c>
    </row>
    <row r="56" spans="1:6" x14ac:dyDescent="0.25">
      <c r="A56" s="46">
        <v>2219300</v>
      </c>
      <c r="B56" s="46">
        <v>55</v>
      </c>
      <c r="C56" s="46" t="s">
        <v>781</v>
      </c>
      <c r="E56" s="46">
        <v>54</v>
      </c>
      <c r="F56" s="46" t="str">
        <f t="shared" si="0"/>
        <v>Арматура</v>
      </c>
    </row>
    <row r="57" spans="1:6" x14ac:dyDescent="0.25">
      <c r="A57" s="46" t="s">
        <v>239</v>
      </c>
      <c r="B57" s="46">
        <v>56</v>
      </c>
      <c r="C57" s="46" t="s">
        <v>945</v>
      </c>
      <c r="E57" s="46">
        <v>55</v>
      </c>
      <c r="F57" s="46" t="str">
        <f t="shared" si="0"/>
        <v>Армафлекс</v>
      </c>
    </row>
    <row r="58" spans="1:6" x14ac:dyDescent="0.25">
      <c r="A58" s="46">
        <v>2059520</v>
      </c>
      <c r="B58" s="46">
        <v>57</v>
      </c>
      <c r="C58" s="46" t="s">
        <v>727</v>
      </c>
      <c r="E58" s="46">
        <v>56</v>
      </c>
      <c r="F58" s="46" t="str">
        <f t="shared" si="0"/>
        <v>Асбошнур</v>
      </c>
    </row>
    <row r="59" spans="1:6" x14ac:dyDescent="0.25">
      <c r="A59" s="46" t="s">
        <v>187</v>
      </c>
      <c r="B59" s="46">
        <v>58</v>
      </c>
      <c r="C59" s="46" t="s">
        <v>681</v>
      </c>
      <c r="E59" s="46">
        <v>57</v>
      </c>
      <c r="F59" s="46" t="str">
        <f t="shared" si="0"/>
        <v>Аскарит</v>
      </c>
    </row>
    <row r="60" spans="1:6" x14ac:dyDescent="0.25">
      <c r="A60" s="46" t="s">
        <v>275</v>
      </c>
      <c r="B60" s="46">
        <v>59</v>
      </c>
      <c r="C60" s="46" t="s">
        <v>1189</v>
      </c>
      <c r="E60" s="46">
        <v>58</v>
      </c>
      <c r="F60" s="46" t="str">
        <f t="shared" si="0"/>
        <v>Ацетон (C3H6O)</v>
      </c>
    </row>
    <row r="61" spans="1:6" x14ac:dyDescent="0.25">
      <c r="A61" s="46" t="s">
        <v>336</v>
      </c>
      <c r="B61" s="46">
        <v>60</v>
      </c>
      <c r="C61" s="46" t="s">
        <v>1458</v>
      </c>
      <c r="E61" s="46">
        <v>59</v>
      </c>
      <c r="F61" s="46" t="str">
        <f t="shared" si="0"/>
        <v>Багор пожарный</v>
      </c>
    </row>
    <row r="62" spans="1:6" x14ac:dyDescent="0.25">
      <c r="A62" s="46" t="s">
        <v>257</v>
      </c>
      <c r="B62" s="46">
        <v>61</v>
      </c>
      <c r="C62" s="46" t="s">
        <v>1018</v>
      </c>
      <c r="E62" s="46">
        <v>60</v>
      </c>
      <c r="F62" s="46" t="str">
        <f t="shared" si="0"/>
        <v>База для реле</v>
      </c>
    </row>
    <row r="63" spans="1:6" x14ac:dyDescent="0.25">
      <c r="A63" s="46">
        <v>2020140</v>
      </c>
      <c r="B63" s="46">
        <v>62</v>
      </c>
      <c r="C63" s="46" t="s">
        <v>670</v>
      </c>
      <c r="E63" s="46">
        <v>61</v>
      </c>
      <c r="F63" s="46" t="str">
        <f t="shared" si="0"/>
        <v>Бак расширительный</v>
      </c>
    </row>
    <row r="64" spans="1:6" x14ac:dyDescent="0.25">
      <c r="A64" s="46" t="s">
        <v>385</v>
      </c>
      <c r="B64" s="46">
        <v>63</v>
      </c>
      <c r="C64" s="46" t="s">
        <v>1620</v>
      </c>
      <c r="E64" s="46">
        <v>62</v>
      </c>
      <c r="F64" s="46" t="str">
        <f t="shared" si="0"/>
        <v>Бактерицид</v>
      </c>
    </row>
    <row r="65" spans="1:6" x14ac:dyDescent="0.25">
      <c r="A65" s="46" t="s">
        <v>256</v>
      </c>
      <c r="B65" s="46">
        <v>64</v>
      </c>
      <c r="C65" s="46" t="s">
        <v>1017</v>
      </c>
      <c r="E65" s="46">
        <v>63</v>
      </c>
      <c r="F65" s="46" t="str">
        <f t="shared" si="0"/>
        <v>Балансир в сборе</v>
      </c>
    </row>
    <row r="66" spans="1:6" x14ac:dyDescent="0.25">
      <c r="A66" s="46" t="s">
        <v>433</v>
      </c>
      <c r="B66" s="46">
        <v>65</v>
      </c>
      <c r="C66" s="46" t="s">
        <v>1760</v>
      </c>
      <c r="E66" s="46">
        <v>64</v>
      </c>
      <c r="F66" s="46" t="str">
        <f t="shared" si="0"/>
        <v>Баллон газовый</v>
      </c>
    </row>
    <row r="67" spans="1:6" x14ac:dyDescent="0.25">
      <c r="A67" s="46" t="s">
        <v>211</v>
      </c>
      <c r="B67" s="46">
        <v>66</v>
      </c>
      <c r="C67" s="46" t="s">
        <v>833</v>
      </c>
      <c r="E67" s="46">
        <v>65</v>
      </c>
      <c r="F67" s="46" t="str">
        <f t="shared" ref="F67:F130" si="1">VLOOKUP(E67,B:C,2,0)</f>
        <v>Бампер автомобильный в сборе</v>
      </c>
    </row>
    <row r="68" spans="1:6" x14ac:dyDescent="0.25">
      <c r="A68" s="46" t="s">
        <v>225</v>
      </c>
      <c r="B68" s="46">
        <v>67</v>
      </c>
      <c r="C68" s="46" t="s">
        <v>893</v>
      </c>
      <c r="E68" s="46">
        <v>66</v>
      </c>
      <c r="F68" s="46" t="str">
        <f t="shared" si="1"/>
        <v>Банка пропиленовая с винтовой крышкой</v>
      </c>
    </row>
    <row r="69" spans="1:6" x14ac:dyDescent="0.25">
      <c r="A69" s="46" t="s">
        <v>155</v>
      </c>
      <c r="B69" s="46">
        <v>68</v>
      </c>
      <c r="C69" s="46" t="s">
        <v>548</v>
      </c>
      <c r="E69" s="46">
        <v>67</v>
      </c>
      <c r="F69" s="46" t="str">
        <f t="shared" si="1"/>
        <v>Банка стеклянная</v>
      </c>
    </row>
    <row r="70" spans="1:6" x14ac:dyDescent="0.25">
      <c r="A70" s="46" t="s">
        <v>341</v>
      </c>
      <c r="B70" s="46">
        <v>69</v>
      </c>
      <c r="C70" s="46" t="s">
        <v>1477</v>
      </c>
      <c r="E70" s="46">
        <v>68</v>
      </c>
      <c r="F70" s="46" t="str">
        <f t="shared" si="1"/>
        <v>Барабан кабельный (катушка)</v>
      </c>
    </row>
    <row r="71" spans="1:6" x14ac:dyDescent="0.25">
      <c r="A71" s="46" t="s">
        <v>370</v>
      </c>
      <c r="B71" s="46">
        <v>70</v>
      </c>
      <c r="C71" s="46" t="s">
        <v>1568</v>
      </c>
      <c r="E71" s="46">
        <v>69</v>
      </c>
      <c r="F71" s="46" t="str">
        <f t="shared" si="1"/>
        <v>Барабан кабельный пружинный</v>
      </c>
    </row>
    <row r="72" spans="1:6" x14ac:dyDescent="0.25">
      <c r="A72" s="46">
        <v>2013319</v>
      </c>
      <c r="B72" s="46">
        <v>71</v>
      </c>
      <c r="C72" s="46" t="s">
        <v>609</v>
      </c>
      <c r="E72" s="46">
        <v>70</v>
      </c>
      <c r="F72" s="46" t="str">
        <f t="shared" si="1"/>
        <v>Барабан тросовый</v>
      </c>
    </row>
    <row r="73" spans="1:6" x14ac:dyDescent="0.25">
      <c r="A73" s="46" t="s">
        <v>310</v>
      </c>
      <c r="B73" s="46">
        <v>72</v>
      </c>
      <c r="C73" s="46" t="s">
        <v>3503</v>
      </c>
      <c r="E73" s="46">
        <v>71</v>
      </c>
      <c r="F73" s="46" t="str">
        <f t="shared" si="1"/>
        <v>Барий хлористый 2-водный (BaCl2*2H2O)</v>
      </c>
    </row>
    <row r="74" spans="1:6" x14ac:dyDescent="0.25">
      <c r="A74" s="46" t="s">
        <v>295</v>
      </c>
      <c r="B74" s="46">
        <v>73</v>
      </c>
      <c r="C74" s="46" t="s">
        <v>1262</v>
      </c>
      <c r="E74" s="46">
        <v>72</v>
      </c>
      <c r="F74" s="46" t="str">
        <f t="shared" si="1"/>
        <v>Барометр</v>
      </c>
    </row>
    <row r="75" spans="1:6" x14ac:dyDescent="0.25">
      <c r="A75" s="46" t="s">
        <v>338</v>
      </c>
      <c r="B75" s="46">
        <v>74</v>
      </c>
      <c r="C75" s="46" t="s">
        <v>1461</v>
      </c>
      <c r="E75" s="46">
        <v>73</v>
      </c>
      <c r="F75" s="46" t="str">
        <f t="shared" si="1"/>
        <v>Барьер искрозащиты</v>
      </c>
    </row>
    <row r="76" spans="1:6" x14ac:dyDescent="0.25">
      <c r="A76" s="46">
        <v>2720230</v>
      </c>
      <c r="B76" s="46">
        <v>75</v>
      </c>
      <c r="C76" s="46" t="s">
        <v>2400</v>
      </c>
      <c r="E76" s="46">
        <v>74</v>
      </c>
      <c r="F76" s="46" t="str">
        <f t="shared" si="1"/>
        <v>Батарейка</v>
      </c>
    </row>
    <row r="77" spans="1:6" x14ac:dyDescent="0.25">
      <c r="A77" s="46">
        <v>2720230</v>
      </c>
      <c r="B77" s="46">
        <v>76</v>
      </c>
      <c r="C77" s="46" t="s">
        <v>1464</v>
      </c>
      <c r="E77" s="46">
        <v>75</v>
      </c>
      <c r="F77" s="46" t="str">
        <f t="shared" si="1"/>
        <v>Батарея аккумуляторная</v>
      </c>
    </row>
    <row r="78" spans="1:6" x14ac:dyDescent="0.25">
      <c r="A78" s="46" t="s">
        <v>435</v>
      </c>
      <c r="B78" s="46">
        <v>77</v>
      </c>
      <c r="C78" s="46" t="s">
        <v>1766</v>
      </c>
      <c r="E78" s="46">
        <v>76</v>
      </c>
      <c r="F78" s="46" t="str">
        <f t="shared" si="1"/>
        <v>Батарея аккумуляторная для UPS</v>
      </c>
    </row>
    <row r="79" spans="1:6" x14ac:dyDescent="0.25">
      <c r="A79" s="46" t="s">
        <v>220</v>
      </c>
      <c r="B79" s="46">
        <v>78</v>
      </c>
      <c r="C79" s="46" t="s">
        <v>877</v>
      </c>
      <c r="E79" s="46">
        <v>77</v>
      </c>
      <c r="F79" s="46" t="str">
        <f t="shared" si="1"/>
        <v>Башмак тормозной</v>
      </c>
    </row>
    <row r="80" spans="1:6" x14ac:dyDescent="0.25">
      <c r="A80" s="46" t="s">
        <v>143</v>
      </c>
      <c r="B80" s="46">
        <v>79</v>
      </c>
      <c r="C80" s="46" t="s">
        <v>535</v>
      </c>
      <c r="E80" s="46">
        <v>78</v>
      </c>
      <c r="F80" s="46" t="str">
        <f t="shared" si="1"/>
        <v>Бейдж</v>
      </c>
    </row>
    <row r="81" spans="1:6" x14ac:dyDescent="0.25">
      <c r="A81" s="46" t="s">
        <v>167</v>
      </c>
      <c r="B81" s="46">
        <v>80</v>
      </c>
      <c r="C81" s="46" t="s">
        <v>568</v>
      </c>
      <c r="E81" s="46">
        <v>79</v>
      </c>
      <c r="F81" s="46" t="str">
        <f t="shared" si="1"/>
        <v>Белье нательное</v>
      </c>
    </row>
    <row r="82" spans="1:6" x14ac:dyDescent="0.25">
      <c r="A82" s="46">
        <v>2014120</v>
      </c>
      <c r="B82" s="46">
        <v>81</v>
      </c>
      <c r="C82" s="46" t="s">
        <v>642</v>
      </c>
      <c r="E82" s="46">
        <v>80</v>
      </c>
      <c r="F82" s="46" t="str">
        <f t="shared" si="1"/>
        <v>Бензин</v>
      </c>
    </row>
    <row r="83" spans="1:6" x14ac:dyDescent="0.25">
      <c r="A83" s="46" t="s">
        <v>453</v>
      </c>
      <c r="B83" s="46">
        <v>82</v>
      </c>
      <c r="C83" s="46" t="s">
        <v>1806</v>
      </c>
      <c r="E83" s="46">
        <v>81</v>
      </c>
      <c r="F83" s="46" t="str">
        <f t="shared" si="1"/>
        <v>Бензол (C6H6)</v>
      </c>
    </row>
    <row r="84" spans="1:6" x14ac:dyDescent="0.25">
      <c r="A84" s="46" t="s">
        <v>6632</v>
      </c>
      <c r="B84" s="46">
        <v>83</v>
      </c>
      <c r="C84" s="46" t="s">
        <v>6534</v>
      </c>
      <c r="E84" s="46">
        <v>82</v>
      </c>
      <c r="F84" s="46" t="str">
        <f t="shared" si="1"/>
        <v>Беруши противошумные</v>
      </c>
    </row>
    <row r="85" spans="1:6" x14ac:dyDescent="0.25">
      <c r="A85" s="46" t="s">
        <v>234</v>
      </c>
      <c r="B85" s="46">
        <v>84</v>
      </c>
      <c r="C85" s="46" t="s">
        <v>6560</v>
      </c>
      <c r="E85" s="46">
        <v>83</v>
      </c>
      <c r="F85" s="46" t="str">
        <f t="shared" si="1"/>
        <v>Беседка деревянная (из отходов бруса)</v>
      </c>
    </row>
    <row r="86" spans="1:6" x14ac:dyDescent="0.25">
      <c r="A86" s="46" t="s">
        <v>234</v>
      </c>
      <c r="B86" s="46">
        <v>85</v>
      </c>
      <c r="C86" s="46" t="s">
        <v>928</v>
      </c>
      <c r="E86" s="46">
        <v>84</v>
      </c>
      <c r="F86" s="46" t="str">
        <f t="shared" si="1"/>
        <v>Бетон (сухая смесь)</v>
      </c>
    </row>
    <row r="87" spans="1:6" x14ac:dyDescent="0.25">
      <c r="A87" s="46" t="s">
        <v>198</v>
      </c>
      <c r="B87" s="46">
        <v>86</v>
      </c>
      <c r="C87" s="46" t="s">
        <v>746</v>
      </c>
      <c r="E87" s="46">
        <v>85</v>
      </c>
      <c r="F87" s="46" t="str">
        <f t="shared" si="1"/>
        <v>Бетон товарный</v>
      </c>
    </row>
    <row r="88" spans="1:6" x14ac:dyDescent="0.25">
      <c r="A88" s="46" t="s">
        <v>208</v>
      </c>
      <c r="B88" s="46">
        <v>87</v>
      </c>
      <c r="C88" s="46" t="s">
        <v>823</v>
      </c>
      <c r="E88" s="46">
        <v>86</v>
      </c>
      <c r="F88" s="46" t="str">
        <f t="shared" si="1"/>
        <v>Бинт марлевый</v>
      </c>
    </row>
    <row r="89" spans="1:6" x14ac:dyDescent="0.25">
      <c r="A89" s="46">
        <v>2013413</v>
      </c>
      <c r="B89" s="46">
        <v>88</v>
      </c>
      <c r="C89" s="46" t="s">
        <v>616</v>
      </c>
      <c r="E89" s="46">
        <v>87</v>
      </c>
      <c r="F89" s="46" t="str">
        <f t="shared" si="1"/>
        <v>Бирка кабельная маркировочная</v>
      </c>
    </row>
    <row r="90" spans="1:6" x14ac:dyDescent="0.25">
      <c r="A90" s="46">
        <v>2573400</v>
      </c>
      <c r="B90" s="46">
        <v>89</v>
      </c>
      <c r="C90" s="46" t="s">
        <v>1117</v>
      </c>
      <c r="E90" s="46">
        <v>88</v>
      </c>
      <c r="F90" s="46" t="str">
        <f t="shared" si="1"/>
        <v>Бисульфит натрия порошок (NaHSO3)</v>
      </c>
    </row>
    <row r="91" spans="1:6" x14ac:dyDescent="0.25">
      <c r="A91" s="46" t="s">
        <v>312</v>
      </c>
      <c r="B91" s="46">
        <v>90</v>
      </c>
      <c r="C91" s="46" t="s">
        <v>1346</v>
      </c>
      <c r="E91" s="46">
        <v>89</v>
      </c>
      <c r="F91" s="46" t="str">
        <f t="shared" si="1"/>
        <v>Бита-головка</v>
      </c>
    </row>
    <row r="92" spans="1:6" x14ac:dyDescent="0.25">
      <c r="A92" s="46" t="s">
        <v>331</v>
      </c>
      <c r="B92" s="46">
        <v>91</v>
      </c>
      <c r="C92" s="46" t="s">
        <v>1421</v>
      </c>
      <c r="E92" s="46">
        <v>90</v>
      </c>
      <c r="F92" s="46" t="str">
        <f t="shared" si="1"/>
        <v>Блескомер</v>
      </c>
    </row>
    <row r="93" spans="1:6" x14ac:dyDescent="0.25">
      <c r="A93" s="46" t="s">
        <v>312</v>
      </c>
      <c r="B93" s="46">
        <v>92</v>
      </c>
      <c r="C93" s="46" t="s">
        <v>1358</v>
      </c>
      <c r="E93" s="46">
        <v>91</v>
      </c>
      <c r="F93" s="46" t="str">
        <f t="shared" si="1"/>
        <v>Блок базовый</v>
      </c>
    </row>
    <row r="94" spans="1:6" x14ac:dyDescent="0.25">
      <c r="A94" s="46">
        <v>2572140</v>
      </c>
      <c r="B94" s="46">
        <v>93</v>
      </c>
      <c r="C94" s="46" t="s">
        <v>1040</v>
      </c>
      <c r="E94" s="46">
        <v>92</v>
      </c>
      <c r="F94" s="46" t="str">
        <f t="shared" si="1"/>
        <v>Блок калибровочный</v>
      </c>
    </row>
    <row r="95" spans="1:6" x14ac:dyDescent="0.25">
      <c r="A95" s="46" t="s">
        <v>344</v>
      </c>
      <c r="B95" s="46">
        <v>94</v>
      </c>
      <c r="C95" s="46" t="s">
        <v>1492</v>
      </c>
      <c r="E95" s="46">
        <v>93</v>
      </c>
      <c r="F95" s="46" t="str">
        <f t="shared" si="1"/>
        <v>Блок канатный (для троса) полиамидный</v>
      </c>
    </row>
    <row r="96" spans="1:6" x14ac:dyDescent="0.25">
      <c r="A96" s="46" t="s">
        <v>404</v>
      </c>
      <c r="B96" s="46">
        <v>95</v>
      </c>
      <c r="C96" s="46" t="s">
        <v>1693</v>
      </c>
      <c r="E96" s="46">
        <v>94</v>
      </c>
      <c r="F96" s="46" t="str">
        <f t="shared" si="1"/>
        <v>Блок клеммный</v>
      </c>
    </row>
    <row r="97" spans="1:6" x14ac:dyDescent="0.25">
      <c r="A97" s="46" t="s">
        <v>331</v>
      </c>
      <c r="B97" s="46">
        <v>96</v>
      </c>
      <c r="C97" s="46" t="s">
        <v>1417</v>
      </c>
      <c r="E97" s="46">
        <v>95</v>
      </c>
      <c r="F97" s="46" t="str">
        <f t="shared" si="1"/>
        <v>Блок кондиционера</v>
      </c>
    </row>
    <row r="98" spans="1:6" x14ac:dyDescent="0.25">
      <c r="A98" s="46" t="s">
        <v>289</v>
      </c>
      <c r="B98" s="46">
        <v>97</v>
      </c>
      <c r="C98" s="46" t="s">
        <v>1238</v>
      </c>
      <c r="E98" s="46">
        <v>96</v>
      </c>
      <c r="F98" s="46" t="str">
        <f t="shared" si="1"/>
        <v>Блок контактов</v>
      </c>
    </row>
    <row r="99" spans="1:6" x14ac:dyDescent="0.25">
      <c r="A99" s="46" t="s">
        <v>331</v>
      </c>
      <c r="B99" s="46">
        <v>98</v>
      </c>
      <c r="C99" s="46" t="s">
        <v>1423</v>
      </c>
      <c r="E99" s="46">
        <v>97</v>
      </c>
      <c r="F99" s="46" t="str">
        <f t="shared" si="1"/>
        <v>Блок питания для компьютера</v>
      </c>
    </row>
    <row r="100" spans="1:6" x14ac:dyDescent="0.25">
      <c r="A100" s="46" t="s">
        <v>331</v>
      </c>
      <c r="B100" s="46">
        <v>99</v>
      </c>
      <c r="C100" s="46" t="s">
        <v>1422</v>
      </c>
      <c r="E100" s="46">
        <v>98</v>
      </c>
      <c r="F100" s="46" t="str">
        <f t="shared" si="1"/>
        <v>Блок питания для СКУД</v>
      </c>
    </row>
    <row r="101" spans="1:6" x14ac:dyDescent="0.25">
      <c r="A101" s="46" t="s">
        <v>331</v>
      </c>
      <c r="B101" s="46">
        <v>100</v>
      </c>
      <c r="C101" s="46" t="s">
        <v>1418</v>
      </c>
      <c r="E101" s="46">
        <v>99</v>
      </c>
      <c r="F101" s="46" t="str">
        <f t="shared" si="1"/>
        <v>Блок питания и сигнализации (БПС)</v>
      </c>
    </row>
    <row r="102" spans="1:6" x14ac:dyDescent="0.25">
      <c r="A102" s="46" t="s">
        <v>331</v>
      </c>
      <c r="B102" s="46">
        <v>101</v>
      </c>
      <c r="C102" s="46" t="s">
        <v>1419</v>
      </c>
      <c r="E102" s="46">
        <v>100</v>
      </c>
      <c r="F102" s="46" t="str">
        <f t="shared" si="1"/>
        <v>Блок расширения реле</v>
      </c>
    </row>
    <row r="103" spans="1:6" x14ac:dyDescent="0.25">
      <c r="A103" s="46" t="s">
        <v>318</v>
      </c>
      <c r="B103" s="46">
        <v>102</v>
      </c>
      <c r="C103" s="46" t="s">
        <v>1384</v>
      </c>
      <c r="E103" s="46">
        <v>101</v>
      </c>
      <c r="F103" s="46" t="str">
        <f t="shared" si="1"/>
        <v>Блок релейной защиты</v>
      </c>
    </row>
    <row r="104" spans="1:6" x14ac:dyDescent="0.25">
      <c r="A104" s="46" t="s">
        <v>331</v>
      </c>
      <c r="B104" s="46">
        <v>103</v>
      </c>
      <c r="C104" s="46" t="s">
        <v>1416</v>
      </c>
      <c r="E104" s="46">
        <v>102</v>
      </c>
      <c r="F104" s="46" t="str">
        <f t="shared" si="1"/>
        <v>Блок термостата</v>
      </c>
    </row>
    <row r="105" spans="1:6" x14ac:dyDescent="0.25">
      <c r="A105" s="46" t="s">
        <v>331</v>
      </c>
      <c r="B105" s="46">
        <v>104</v>
      </c>
      <c r="C105" s="46" t="s">
        <v>1420</v>
      </c>
      <c r="E105" s="46">
        <v>103</v>
      </c>
      <c r="F105" s="46" t="str">
        <f t="shared" si="1"/>
        <v>Блок управления</v>
      </c>
    </row>
    <row r="106" spans="1:6" x14ac:dyDescent="0.25">
      <c r="A106" s="46" t="s">
        <v>162</v>
      </c>
      <c r="B106" s="46">
        <v>105</v>
      </c>
      <c r="C106" s="46" t="s">
        <v>561</v>
      </c>
      <c r="E106" s="46">
        <v>104</v>
      </c>
      <c r="F106" s="46" t="str">
        <f t="shared" si="1"/>
        <v>Блок центральный</v>
      </c>
    </row>
    <row r="107" spans="1:6" x14ac:dyDescent="0.25">
      <c r="A107" s="46" t="s">
        <v>371</v>
      </c>
      <c r="B107" s="46">
        <v>106</v>
      </c>
      <c r="C107" s="46" t="s">
        <v>1569</v>
      </c>
      <c r="E107" s="46">
        <v>105</v>
      </c>
      <c r="F107" s="46" t="str">
        <f t="shared" si="1"/>
        <v>Блокнот</v>
      </c>
    </row>
    <row r="108" spans="1:6" x14ac:dyDescent="0.25">
      <c r="A108" s="46" t="s">
        <v>270</v>
      </c>
      <c r="B108" s="46">
        <v>107</v>
      </c>
      <c r="C108" s="46" t="s">
        <v>1171</v>
      </c>
      <c r="E108" s="46">
        <v>106</v>
      </c>
      <c r="F108" s="46" t="str">
        <f t="shared" si="1"/>
        <v>Бокс электрический</v>
      </c>
    </row>
    <row r="109" spans="1:6" x14ac:dyDescent="0.25">
      <c r="A109" s="46">
        <v>2594110</v>
      </c>
      <c r="B109" s="46">
        <v>108</v>
      </c>
      <c r="C109" s="46" t="s">
        <v>1169</v>
      </c>
      <c r="E109" s="46">
        <v>107</v>
      </c>
      <c r="F109" s="46" t="str">
        <f t="shared" si="1"/>
        <v>Болт анкерный</v>
      </c>
    </row>
    <row r="110" spans="1:6" x14ac:dyDescent="0.25">
      <c r="A110" s="46">
        <v>2594110</v>
      </c>
      <c r="B110" s="46">
        <v>109</v>
      </c>
      <c r="C110" s="46" t="s">
        <v>1168</v>
      </c>
      <c r="E110" s="46">
        <v>108</v>
      </c>
      <c r="F110" s="46" t="str">
        <f t="shared" si="1"/>
        <v>Болт без головки</v>
      </c>
    </row>
    <row r="111" spans="1:6" x14ac:dyDescent="0.25">
      <c r="A111" s="46">
        <v>2594110</v>
      </c>
      <c r="B111" s="46">
        <v>110</v>
      </c>
      <c r="C111" s="46" t="s">
        <v>1167</v>
      </c>
      <c r="E111" s="46">
        <v>109</v>
      </c>
      <c r="F111" s="46" t="str">
        <f t="shared" si="1"/>
        <v>Болт с цилиндрической головкой</v>
      </c>
    </row>
    <row r="112" spans="1:6" x14ac:dyDescent="0.25">
      <c r="A112" s="46">
        <v>2573300</v>
      </c>
      <c r="B112" s="46">
        <v>111</v>
      </c>
      <c r="C112" s="46" t="s">
        <v>1076</v>
      </c>
      <c r="E112" s="46">
        <v>110</v>
      </c>
      <c r="F112" s="46" t="str">
        <f t="shared" si="1"/>
        <v>Болт шестигранный</v>
      </c>
    </row>
    <row r="113" spans="1:6" x14ac:dyDescent="0.25">
      <c r="A113" s="46" t="s">
        <v>149</v>
      </c>
      <c r="B113" s="46">
        <v>112</v>
      </c>
      <c r="C113" s="46" t="s">
        <v>540</v>
      </c>
      <c r="E113" s="46">
        <v>111</v>
      </c>
      <c r="F113" s="46" t="str">
        <f t="shared" si="1"/>
        <v>Болторез</v>
      </c>
    </row>
    <row r="114" spans="1:6" x14ac:dyDescent="0.25">
      <c r="A114" s="46" t="s">
        <v>137</v>
      </c>
      <c r="B114" s="46">
        <v>113</v>
      </c>
      <c r="C114" s="46" t="s">
        <v>518</v>
      </c>
      <c r="E114" s="46">
        <v>112</v>
      </c>
      <c r="F114" s="46" t="str">
        <f t="shared" si="1"/>
        <v>Ботинки кожаные</v>
      </c>
    </row>
    <row r="115" spans="1:6" x14ac:dyDescent="0.25">
      <c r="A115" s="46" t="s">
        <v>151</v>
      </c>
      <c r="B115" s="46">
        <v>114</v>
      </c>
      <c r="C115" s="46" t="s">
        <v>542</v>
      </c>
      <c r="E115" s="46">
        <v>113</v>
      </c>
      <c r="F115" s="46" t="str">
        <f t="shared" si="1"/>
        <v>Брезент огнеупорный</v>
      </c>
    </row>
    <row r="116" spans="1:6" x14ac:dyDescent="0.25">
      <c r="A116" s="46" t="s">
        <v>151</v>
      </c>
      <c r="B116" s="46">
        <v>115</v>
      </c>
      <c r="C116" s="46" t="s">
        <v>3477</v>
      </c>
      <c r="E116" s="46">
        <v>114</v>
      </c>
      <c r="F116" s="46" t="str">
        <f t="shared" si="1"/>
        <v>Брус монтажный деревянный</v>
      </c>
    </row>
    <row r="117" spans="1:6" x14ac:dyDescent="0.25">
      <c r="A117" s="46">
        <v>2573400</v>
      </c>
      <c r="B117" s="46">
        <v>116</v>
      </c>
      <c r="C117" s="46" t="s">
        <v>1136</v>
      </c>
      <c r="E117" s="46">
        <v>115</v>
      </c>
      <c r="F117" s="46" t="str">
        <f t="shared" si="1"/>
        <v>Брусок деревянный</v>
      </c>
    </row>
    <row r="118" spans="1:6" x14ac:dyDescent="0.25">
      <c r="A118" s="46" t="s">
        <v>142</v>
      </c>
      <c r="B118" s="46">
        <v>117</v>
      </c>
      <c r="C118" s="46" t="s">
        <v>534</v>
      </c>
      <c r="E118" s="46">
        <v>116</v>
      </c>
      <c r="F118" s="46" t="str">
        <f t="shared" si="1"/>
        <v>Брусок из быстрорежущей стали</v>
      </c>
    </row>
    <row r="119" spans="1:6" x14ac:dyDescent="0.25">
      <c r="A119" s="46" t="s">
        <v>3442</v>
      </c>
      <c r="B119" s="46">
        <v>118</v>
      </c>
      <c r="C119" s="46" t="s">
        <v>1849</v>
      </c>
      <c r="E119" s="46">
        <v>117</v>
      </c>
      <c r="F119" s="46" t="str">
        <f t="shared" si="1"/>
        <v>Брюки утепленные</v>
      </c>
    </row>
    <row r="120" spans="1:6" x14ac:dyDescent="0.25">
      <c r="A120" s="46" t="s">
        <v>433</v>
      </c>
      <c r="B120" s="46">
        <v>119</v>
      </c>
      <c r="C120" s="46" t="s">
        <v>1763</v>
      </c>
      <c r="E120" s="46">
        <v>118</v>
      </c>
      <c r="F120" s="46" t="str">
        <f t="shared" si="1"/>
        <v>Буквы объемные</v>
      </c>
    </row>
    <row r="121" spans="1:6" x14ac:dyDescent="0.25">
      <c r="A121" s="46" t="s">
        <v>162</v>
      </c>
      <c r="B121" s="46">
        <v>120</v>
      </c>
      <c r="C121" s="46" t="s">
        <v>557</v>
      </c>
      <c r="E121" s="46">
        <v>119</v>
      </c>
      <c r="F121" s="46" t="str">
        <f t="shared" si="1"/>
        <v>Буксир жесткий</v>
      </c>
    </row>
    <row r="122" spans="1:6" x14ac:dyDescent="0.25">
      <c r="A122" s="46" t="s">
        <v>157</v>
      </c>
      <c r="B122" s="46">
        <v>121</v>
      </c>
      <c r="C122" s="46" t="s">
        <v>550</v>
      </c>
      <c r="E122" s="46">
        <v>120</v>
      </c>
      <c r="F122" s="46" t="str">
        <f t="shared" si="1"/>
        <v>Бумага для заметок</v>
      </c>
    </row>
    <row r="123" spans="1:6" x14ac:dyDescent="0.25">
      <c r="A123" s="46">
        <v>2059520</v>
      </c>
      <c r="B123" s="46">
        <v>122</v>
      </c>
      <c r="C123" s="46" t="s">
        <v>706</v>
      </c>
      <c r="E123" s="46">
        <v>121</v>
      </c>
      <c r="F123" s="46" t="str">
        <f t="shared" si="1"/>
        <v>Бумага для плоттера</v>
      </c>
    </row>
    <row r="124" spans="1:6" x14ac:dyDescent="0.25">
      <c r="A124" s="46" t="s">
        <v>157</v>
      </c>
      <c r="B124" s="46">
        <v>123</v>
      </c>
      <c r="C124" s="46" t="s">
        <v>3407</v>
      </c>
      <c r="E124" s="46">
        <v>122</v>
      </c>
      <c r="F124" s="46" t="str">
        <f t="shared" si="1"/>
        <v>Бумага индикаторная</v>
      </c>
    </row>
    <row r="125" spans="1:6" x14ac:dyDescent="0.25">
      <c r="A125" s="46" t="s">
        <v>159</v>
      </c>
      <c r="B125" s="46">
        <v>125</v>
      </c>
      <c r="C125" s="46" t="s">
        <v>469</v>
      </c>
      <c r="E125" s="46">
        <v>123</v>
      </c>
      <c r="F125" s="46" t="str">
        <f t="shared" si="1"/>
        <v>Бумага крафтовая</v>
      </c>
    </row>
    <row r="126" spans="1:6" x14ac:dyDescent="0.25">
      <c r="A126" s="46" t="s">
        <v>6615</v>
      </c>
      <c r="B126" s="46">
        <v>124</v>
      </c>
      <c r="C126" s="46" t="s">
        <v>6718</v>
      </c>
      <c r="E126" s="46">
        <v>124</v>
      </c>
      <c r="F126" s="46" t="str">
        <f t="shared" si="1"/>
        <v>Бумага крепированная с ингибитором коррозии (образец)</v>
      </c>
    </row>
    <row r="127" spans="1:6" x14ac:dyDescent="0.25">
      <c r="A127" s="46" t="s">
        <v>157</v>
      </c>
      <c r="B127" s="46">
        <v>126</v>
      </c>
      <c r="C127" s="46" t="s">
        <v>552</v>
      </c>
      <c r="E127" s="46">
        <v>125</v>
      </c>
      <c r="F127" s="46" t="str">
        <f t="shared" si="1"/>
        <v>Бумага крепированная с ингибитором коррозии</v>
      </c>
    </row>
    <row r="128" spans="1:6" x14ac:dyDescent="0.25">
      <c r="A128" s="46" t="s">
        <v>157</v>
      </c>
      <c r="B128" s="46">
        <v>127</v>
      </c>
      <c r="C128" s="46" t="s">
        <v>551</v>
      </c>
      <c r="E128" s="46">
        <v>126</v>
      </c>
      <c r="F128" s="46" t="str">
        <f t="shared" si="1"/>
        <v>Бумага масштабно-координатная (миллиметровка)</v>
      </c>
    </row>
    <row r="129" spans="1:6" x14ac:dyDescent="0.25">
      <c r="A129" s="46" t="s">
        <v>157</v>
      </c>
      <c r="B129" s="46">
        <v>128</v>
      </c>
      <c r="C129" s="46" t="s">
        <v>3530</v>
      </c>
      <c r="E129" s="46">
        <v>127</v>
      </c>
      <c r="F129" s="46" t="str">
        <f t="shared" si="1"/>
        <v>Бумага офисная</v>
      </c>
    </row>
    <row r="130" spans="1:6" x14ac:dyDescent="0.25">
      <c r="A130" s="46">
        <v>2059520</v>
      </c>
      <c r="B130" s="46">
        <v>129</v>
      </c>
      <c r="C130" s="46" t="s">
        <v>707</v>
      </c>
      <c r="E130" s="46">
        <v>128</v>
      </c>
      <c r="F130" s="46" t="str">
        <f t="shared" si="1"/>
        <v>Бумага самоклеящаяся</v>
      </c>
    </row>
    <row r="131" spans="1:6" x14ac:dyDescent="0.25">
      <c r="A131" s="46" t="s">
        <v>160</v>
      </c>
      <c r="B131" s="46">
        <v>130</v>
      </c>
      <c r="C131" s="46" t="s">
        <v>3408</v>
      </c>
      <c r="E131" s="46">
        <v>129</v>
      </c>
      <c r="F131" s="46" t="str">
        <f t="shared" ref="F131:F194" si="2">VLOOKUP(E131,B:C,2,0)</f>
        <v>Бумага термоиндикаторная</v>
      </c>
    </row>
    <row r="132" spans="1:6" x14ac:dyDescent="0.25">
      <c r="A132" s="46" t="s">
        <v>158</v>
      </c>
      <c r="B132" s="46">
        <v>131</v>
      </c>
      <c r="C132" s="46" t="s">
        <v>554</v>
      </c>
      <c r="E132" s="46">
        <v>130</v>
      </c>
      <c r="F132" s="46" t="str">
        <f t="shared" si="2"/>
        <v>Бумага туалетная</v>
      </c>
    </row>
    <row r="133" spans="1:6" x14ac:dyDescent="0.25">
      <c r="A133" s="46" t="s">
        <v>162</v>
      </c>
      <c r="B133" s="46">
        <v>132</v>
      </c>
      <c r="C133" s="46" t="s">
        <v>3409</v>
      </c>
      <c r="E133" s="46">
        <v>131</v>
      </c>
      <c r="F133" s="46" t="str">
        <f t="shared" si="2"/>
        <v>Бумага фильтровальная</v>
      </c>
    </row>
    <row r="134" spans="1:6" x14ac:dyDescent="0.25">
      <c r="A134" s="46" t="s">
        <v>238</v>
      </c>
      <c r="B134" s="46">
        <v>133</v>
      </c>
      <c r="C134" s="46" t="s">
        <v>939</v>
      </c>
      <c r="E134" s="46">
        <v>132</v>
      </c>
      <c r="F134" s="46" t="str">
        <f t="shared" si="2"/>
        <v>Бумага цветная</v>
      </c>
    </row>
    <row r="135" spans="1:6" x14ac:dyDescent="0.25">
      <c r="A135" s="46" t="s">
        <v>238</v>
      </c>
      <c r="B135" s="46">
        <v>134</v>
      </c>
      <c r="C135" s="46" t="s">
        <v>941</v>
      </c>
      <c r="E135" s="46">
        <v>133</v>
      </c>
      <c r="F135" s="46" t="str">
        <f t="shared" si="2"/>
        <v>Бумага шлифовальная (шкурка наждачная)</v>
      </c>
    </row>
    <row r="136" spans="1:6" x14ac:dyDescent="0.25">
      <c r="A136" s="46">
        <v>2573400</v>
      </c>
      <c r="B136" s="46">
        <v>135</v>
      </c>
      <c r="C136" s="46" t="s">
        <v>1114</v>
      </c>
      <c r="E136" s="46">
        <v>134</v>
      </c>
      <c r="F136" s="46" t="str">
        <f t="shared" si="2"/>
        <v>Бумага шлифовальная карбидкремниевая водостойкая</v>
      </c>
    </row>
    <row r="137" spans="1:6" x14ac:dyDescent="0.25">
      <c r="A137" s="46">
        <v>2059430</v>
      </c>
      <c r="B137" s="46">
        <v>136</v>
      </c>
      <c r="C137" s="46" t="s">
        <v>702</v>
      </c>
      <c r="E137" s="46">
        <v>135</v>
      </c>
      <c r="F137" s="46" t="str">
        <f t="shared" si="2"/>
        <v>Бур</v>
      </c>
    </row>
    <row r="138" spans="1:6" x14ac:dyDescent="0.25">
      <c r="A138" s="46">
        <v>2059430</v>
      </c>
      <c r="B138" s="46">
        <v>137</v>
      </c>
      <c r="C138" s="46" t="s">
        <v>701</v>
      </c>
      <c r="E138" s="46">
        <v>136</v>
      </c>
      <c r="F138" s="46" t="str">
        <f t="shared" si="2"/>
        <v>Бура десятиводная (тетраборат натрия) (Na2B4O7*10H2O) фиксанал</v>
      </c>
    </row>
    <row r="139" spans="1:6" x14ac:dyDescent="0.25">
      <c r="A139" s="46" t="s">
        <v>225</v>
      </c>
      <c r="B139" s="46">
        <v>138</v>
      </c>
      <c r="C139" s="46" t="s">
        <v>894</v>
      </c>
      <c r="E139" s="46">
        <v>137</v>
      </c>
      <c r="F139" s="46" t="str">
        <f t="shared" si="2"/>
        <v>Бура десятиводная техническая (тетраборат натрия) (Na2B4O7*10H2O)</v>
      </c>
    </row>
    <row r="140" spans="1:6" x14ac:dyDescent="0.25">
      <c r="A140" s="46" t="s">
        <v>227</v>
      </c>
      <c r="B140" s="46">
        <v>139</v>
      </c>
      <c r="C140" s="46" t="s">
        <v>906</v>
      </c>
      <c r="E140" s="46">
        <v>138</v>
      </c>
      <c r="F140" s="46" t="str">
        <f t="shared" si="2"/>
        <v>Бутыль стеклянная</v>
      </c>
    </row>
    <row r="141" spans="1:6" x14ac:dyDescent="0.25">
      <c r="A141" s="46" t="s">
        <v>227</v>
      </c>
      <c r="B141" s="46">
        <v>140</v>
      </c>
      <c r="C141" s="46" t="s">
        <v>6555</v>
      </c>
      <c r="E141" s="46">
        <v>139</v>
      </c>
      <c r="F141" s="46" t="str">
        <f t="shared" si="2"/>
        <v>Бюретка стеклянная</v>
      </c>
    </row>
    <row r="142" spans="1:6" x14ac:dyDescent="0.25">
      <c r="A142" s="46" t="s">
        <v>391</v>
      </c>
      <c r="B142" s="46">
        <v>141</v>
      </c>
      <c r="C142" s="46" t="s">
        <v>1644</v>
      </c>
      <c r="E142" s="46">
        <v>140</v>
      </c>
      <c r="F142" s="46" t="str">
        <f t="shared" si="2"/>
        <v>Бюретка цифровая</v>
      </c>
    </row>
    <row r="143" spans="1:6" x14ac:dyDescent="0.25">
      <c r="A143" s="46" t="s">
        <v>452</v>
      </c>
      <c r="B143" s="46">
        <v>142</v>
      </c>
      <c r="C143" s="46" t="s">
        <v>1800</v>
      </c>
      <c r="E143" s="46">
        <v>141</v>
      </c>
      <c r="F143" s="46" t="str">
        <f t="shared" si="2"/>
        <v>Вал карданный</v>
      </c>
    </row>
    <row r="144" spans="1:6" x14ac:dyDescent="0.25">
      <c r="A144" s="46">
        <v>2891120</v>
      </c>
      <c r="B144" s="46">
        <v>143</v>
      </c>
      <c r="C144" s="46" t="s">
        <v>1735</v>
      </c>
      <c r="E144" s="46">
        <v>142</v>
      </c>
      <c r="F144" s="46" t="str">
        <f t="shared" si="2"/>
        <v>Валик малярный</v>
      </c>
    </row>
    <row r="145" spans="1:6" x14ac:dyDescent="0.25">
      <c r="A145" s="46" t="s">
        <v>203</v>
      </c>
      <c r="B145" s="46">
        <v>144</v>
      </c>
      <c r="C145" s="46" t="s">
        <v>786</v>
      </c>
      <c r="E145" s="46">
        <v>143</v>
      </c>
      <c r="F145" s="46" t="str">
        <f t="shared" si="2"/>
        <v>Валок</v>
      </c>
    </row>
    <row r="146" spans="1:6" x14ac:dyDescent="0.25">
      <c r="A146" s="46" t="s">
        <v>334</v>
      </c>
      <c r="B146" s="46">
        <v>145</v>
      </c>
      <c r="C146" s="46" t="s">
        <v>1443</v>
      </c>
      <c r="E146" s="46">
        <v>144</v>
      </c>
      <c r="F146" s="46" t="str">
        <f t="shared" si="2"/>
        <v>Вантуз сантехнический</v>
      </c>
    </row>
    <row r="147" spans="1:6" x14ac:dyDescent="0.25">
      <c r="A147" s="46" t="s">
        <v>198</v>
      </c>
      <c r="B147" s="46">
        <v>147</v>
      </c>
      <c r="C147" s="46" t="s">
        <v>522</v>
      </c>
      <c r="E147" s="46">
        <v>145</v>
      </c>
      <c r="F147" s="46" t="str">
        <f t="shared" si="2"/>
        <v>Варистор</v>
      </c>
    </row>
    <row r="148" spans="1:6" x14ac:dyDescent="0.25">
      <c r="A148" s="46">
        <v>1399190</v>
      </c>
      <c r="B148" s="46">
        <v>146</v>
      </c>
      <c r="C148" s="46" t="s">
        <v>6719</v>
      </c>
      <c r="E148" s="46">
        <v>146</v>
      </c>
      <c r="F148" s="46" t="str">
        <f t="shared" si="2"/>
        <v>Вата медицинская для лаборатории</v>
      </c>
    </row>
    <row r="149" spans="1:6" x14ac:dyDescent="0.25">
      <c r="A149" s="46" t="s">
        <v>298</v>
      </c>
      <c r="B149" s="46">
        <v>148</v>
      </c>
      <c r="C149" s="46" t="s">
        <v>1272</v>
      </c>
      <c r="E149" s="46">
        <v>147</v>
      </c>
      <c r="F149" s="46" t="str">
        <f t="shared" si="2"/>
        <v>Вата медицинская</v>
      </c>
    </row>
    <row r="150" spans="1:6" x14ac:dyDescent="0.25">
      <c r="A150" s="46" t="s">
        <v>219</v>
      </c>
      <c r="B150" s="46">
        <v>149</v>
      </c>
      <c r="C150" s="46" t="s">
        <v>862</v>
      </c>
      <c r="E150" s="46">
        <v>148</v>
      </c>
      <c r="F150" s="46" t="str">
        <f t="shared" si="2"/>
        <v>Веб-камера</v>
      </c>
    </row>
    <row r="151" spans="1:6" x14ac:dyDescent="0.25">
      <c r="A151" s="46" t="s">
        <v>436</v>
      </c>
      <c r="B151" s="46">
        <v>150</v>
      </c>
      <c r="C151" s="46" t="s">
        <v>1767</v>
      </c>
      <c r="E151" s="46">
        <v>149</v>
      </c>
      <c r="F151" s="46" t="str">
        <f t="shared" si="2"/>
        <v>Ведро</v>
      </c>
    </row>
    <row r="152" spans="1:6" x14ac:dyDescent="0.25">
      <c r="A152" s="46" t="s">
        <v>450</v>
      </c>
      <c r="B152" s="46">
        <v>151</v>
      </c>
      <c r="C152" s="46" t="s">
        <v>1797</v>
      </c>
      <c r="E152" s="46">
        <v>150</v>
      </c>
      <c r="F152" s="46" t="str">
        <f t="shared" si="2"/>
        <v>Велосипед двухколесный</v>
      </c>
    </row>
    <row r="153" spans="1:6" x14ac:dyDescent="0.25">
      <c r="A153" s="46" t="s">
        <v>406</v>
      </c>
      <c r="B153" s="46">
        <v>152</v>
      </c>
      <c r="C153" s="46" t="s">
        <v>1702</v>
      </c>
      <c r="E153" s="46">
        <v>151</v>
      </c>
      <c r="F153" s="46" t="str">
        <f t="shared" si="2"/>
        <v>Веник</v>
      </c>
    </row>
    <row r="154" spans="1:6" x14ac:dyDescent="0.25">
      <c r="A154" s="46" t="s">
        <v>406</v>
      </c>
      <c r="B154" s="46">
        <v>153</v>
      </c>
      <c r="C154" s="46" t="s">
        <v>1701</v>
      </c>
      <c r="E154" s="46">
        <v>152</v>
      </c>
      <c r="F154" s="46" t="str">
        <f t="shared" si="2"/>
        <v>Вентилятор бытовой</v>
      </c>
    </row>
    <row r="155" spans="1:6" x14ac:dyDescent="0.25">
      <c r="A155" s="46">
        <v>1394110</v>
      </c>
      <c r="B155" s="46">
        <v>154</v>
      </c>
      <c r="C155" s="46" t="s">
        <v>510</v>
      </c>
      <c r="E155" s="46">
        <v>153</v>
      </c>
      <c r="F155" s="46" t="str">
        <f t="shared" si="2"/>
        <v>Вентилятор промышленный</v>
      </c>
    </row>
    <row r="156" spans="1:6" x14ac:dyDescent="0.25">
      <c r="A156" s="46" t="s">
        <v>413</v>
      </c>
      <c r="B156" s="46">
        <v>155</v>
      </c>
      <c r="C156" s="46" t="s">
        <v>1712</v>
      </c>
      <c r="E156" s="46">
        <v>154</v>
      </c>
      <c r="F156" s="46" t="str">
        <f t="shared" si="2"/>
        <v>Веревка спасательно-страховочная</v>
      </c>
    </row>
    <row r="157" spans="1:6" x14ac:dyDescent="0.25">
      <c r="A157" s="46" t="s">
        <v>134</v>
      </c>
      <c r="B157" s="46">
        <v>156</v>
      </c>
      <c r="C157" s="46" t="s">
        <v>514</v>
      </c>
      <c r="E157" s="46">
        <v>155</v>
      </c>
      <c r="F157" s="46" t="str">
        <f t="shared" si="2"/>
        <v>Весы</v>
      </c>
    </row>
    <row r="158" spans="1:6" x14ac:dyDescent="0.25">
      <c r="A158" s="46" t="s">
        <v>303</v>
      </c>
      <c r="B158" s="46">
        <v>157</v>
      </c>
      <c r="C158" s="46" t="s">
        <v>1280</v>
      </c>
      <c r="E158" s="46">
        <v>156</v>
      </c>
      <c r="F158" s="46" t="str">
        <f t="shared" si="2"/>
        <v>Ветошь нетканая</v>
      </c>
    </row>
    <row r="159" spans="1:6" x14ac:dyDescent="0.25">
      <c r="A159" s="46" t="s">
        <v>442</v>
      </c>
      <c r="B159" s="46">
        <v>158</v>
      </c>
      <c r="C159" s="46" t="s">
        <v>1783</v>
      </c>
      <c r="E159" s="46">
        <v>157</v>
      </c>
      <c r="F159" s="46" t="str">
        <f t="shared" si="2"/>
        <v>Ветрозащита для микрофона</v>
      </c>
    </row>
    <row r="160" spans="1:6" x14ac:dyDescent="0.25">
      <c r="A160" s="46" t="s">
        <v>426</v>
      </c>
      <c r="B160" s="46">
        <v>159</v>
      </c>
      <c r="C160" s="46" t="s">
        <v>1742</v>
      </c>
      <c r="E160" s="46">
        <v>158</v>
      </c>
      <c r="F160" s="46" t="str">
        <f t="shared" si="2"/>
        <v>Вешалка для одежды</v>
      </c>
    </row>
    <row r="161" spans="1:6" x14ac:dyDescent="0.25">
      <c r="A161" s="46" t="s">
        <v>426</v>
      </c>
      <c r="B161" s="46">
        <v>160</v>
      </c>
      <c r="C161" s="46" t="s">
        <v>3523</v>
      </c>
      <c r="E161" s="46">
        <v>159</v>
      </c>
      <c r="F161" s="46" t="str">
        <f t="shared" si="2"/>
        <v>Виброплощадка</v>
      </c>
    </row>
    <row r="162" spans="1:6" x14ac:dyDescent="0.25">
      <c r="A162" s="46" t="s">
        <v>292</v>
      </c>
      <c r="B162" s="46">
        <v>161</v>
      </c>
      <c r="C162" s="46" t="s">
        <v>1253</v>
      </c>
      <c r="E162" s="46">
        <v>160</v>
      </c>
      <c r="F162" s="46" t="str">
        <f t="shared" si="2"/>
        <v>Вибросито</v>
      </c>
    </row>
    <row r="163" spans="1:6" x14ac:dyDescent="0.25">
      <c r="A163" s="46" t="s">
        <v>298</v>
      </c>
      <c r="B163" s="46">
        <v>162</v>
      </c>
      <c r="C163" s="46" t="s">
        <v>1273</v>
      </c>
      <c r="E163" s="46">
        <v>161</v>
      </c>
      <c r="F163" s="46" t="str">
        <f t="shared" si="2"/>
        <v>Видеоконференцсвязь</v>
      </c>
    </row>
    <row r="164" spans="1:6" x14ac:dyDescent="0.25">
      <c r="A164" s="46" t="s">
        <v>220</v>
      </c>
      <c r="B164" s="46">
        <v>163</v>
      </c>
      <c r="C164" s="46" t="s">
        <v>876</v>
      </c>
      <c r="E164" s="46">
        <v>162</v>
      </c>
      <c r="F164" s="46" t="str">
        <f t="shared" si="2"/>
        <v>Видеорегистратор</v>
      </c>
    </row>
    <row r="165" spans="1:6" x14ac:dyDescent="0.25">
      <c r="A165" s="46" t="s">
        <v>344</v>
      </c>
      <c r="B165" s="46">
        <v>164</v>
      </c>
      <c r="C165" s="46" t="s">
        <v>1497</v>
      </c>
      <c r="E165" s="46">
        <v>163</v>
      </c>
      <c r="F165" s="46" t="str">
        <f t="shared" si="2"/>
        <v>Визитница</v>
      </c>
    </row>
    <row r="166" spans="1:6" x14ac:dyDescent="0.25">
      <c r="A166" s="46">
        <v>2594110</v>
      </c>
      <c r="B166" s="46">
        <v>165</v>
      </c>
      <c r="C166" s="46" t="s">
        <v>1163</v>
      </c>
      <c r="E166" s="46">
        <v>164</v>
      </c>
      <c r="F166" s="46" t="str">
        <f t="shared" si="2"/>
        <v>Вилка кабельная</v>
      </c>
    </row>
    <row r="167" spans="1:6" x14ac:dyDescent="0.25">
      <c r="A167" s="46" t="s">
        <v>312</v>
      </c>
      <c r="B167" s="46">
        <v>166</v>
      </c>
      <c r="C167" s="46" t="s">
        <v>1347</v>
      </c>
      <c r="E167" s="46">
        <v>165</v>
      </c>
      <c r="F167" s="46" t="str">
        <f t="shared" si="2"/>
        <v>Винт</v>
      </c>
    </row>
    <row r="168" spans="1:6" x14ac:dyDescent="0.25">
      <c r="A168" s="46" t="s">
        <v>125</v>
      </c>
      <c r="B168" s="46">
        <v>167</v>
      </c>
      <c r="C168" s="46" t="s">
        <v>495</v>
      </c>
      <c r="E168" s="46">
        <v>166</v>
      </c>
      <c r="F168" s="46" t="str">
        <f t="shared" si="2"/>
        <v>Влагомер</v>
      </c>
    </row>
    <row r="169" spans="1:6" x14ac:dyDescent="0.25">
      <c r="A169" s="46" t="s">
        <v>174</v>
      </c>
      <c r="B169" s="46">
        <v>168</v>
      </c>
      <c r="C169" s="46" t="s">
        <v>585</v>
      </c>
      <c r="E169" s="46">
        <v>167</v>
      </c>
      <c r="F169" s="46" t="str">
        <f t="shared" si="2"/>
        <v>Вода питьевая бутилированная</v>
      </c>
    </row>
    <row r="170" spans="1:6" x14ac:dyDescent="0.25">
      <c r="A170" s="46" t="s">
        <v>207</v>
      </c>
      <c r="B170" s="46">
        <v>169</v>
      </c>
      <c r="C170" s="46" t="s">
        <v>798</v>
      </c>
      <c r="E170" s="46">
        <v>168</v>
      </c>
      <c r="F170" s="46" t="str">
        <f t="shared" si="2"/>
        <v>Водород газообразный</v>
      </c>
    </row>
    <row r="171" spans="1:6" x14ac:dyDescent="0.25">
      <c r="A171" s="46">
        <v>2824110</v>
      </c>
      <c r="B171" s="46">
        <v>170</v>
      </c>
      <c r="C171" s="46" t="s">
        <v>1686</v>
      </c>
      <c r="E171" s="46">
        <v>169</v>
      </c>
      <c r="F171" s="46" t="str">
        <f t="shared" si="2"/>
        <v>Воздуховод гибкий (гофратруба)</v>
      </c>
    </row>
    <row r="172" spans="1:6" x14ac:dyDescent="0.25">
      <c r="A172" s="46" t="s">
        <v>138</v>
      </c>
      <c r="B172" s="46">
        <v>171</v>
      </c>
      <c r="C172" s="46" t="s">
        <v>3529</v>
      </c>
      <c r="E172" s="46">
        <v>170</v>
      </c>
      <c r="F172" s="46" t="str">
        <f t="shared" si="2"/>
        <v>Воздуходувка электрическая</v>
      </c>
    </row>
    <row r="173" spans="1:6" x14ac:dyDescent="0.25">
      <c r="A173" s="46" t="s">
        <v>308</v>
      </c>
      <c r="B173" s="46">
        <v>172</v>
      </c>
      <c r="C173" s="46" t="s">
        <v>1311</v>
      </c>
      <c r="E173" s="46">
        <v>171</v>
      </c>
      <c r="F173" s="46" t="str">
        <f t="shared" si="2"/>
        <v>Войлок технический грубошерстный</v>
      </c>
    </row>
    <row r="174" spans="1:6" x14ac:dyDescent="0.25">
      <c r="A174" s="46" t="s">
        <v>405</v>
      </c>
      <c r="B174" s="46">
        <v>173</v>
      </c>
      <c r="C174" s="46" t="s">
        <v>1698</v>
      </c>
      <c r="E174" s="46">
        <v>172</v>
      </c>
      <c r="F174" s="46" t="str">
        <f t="shared" si="2"/>
        <v>Вольтметр</v>
      </c>
    </row>
    <row r="175" spans="1:6" x14ac:dyDescent="0.25">
      <c r="A175" s="46" t="s">
        <v>227</v>
      </c>
      <c r="B175" s="46">
        <v>174</v>
      </c>
      <c r="C175" s="46" t="s">
        <v>3491</v>
      </c>
      <c r="E175" s="46">
        <v>173</v>
      </c>
      <c r="F175" s="46" t="str">
        <f t="shared" si="2"/>
        <v>Воронка воздухоприемная</v>
      </c>
    </row>
    <row r="176" spans="1:6" x14ac:dyDescent="0.25">
      <c r="A176" s="46" t="s">
        <v>227</v>
      </c>
      <c r="B176" s="46">
        <v>175</v>
      </c>
      <c r="C176" s="46" t="s">
        <v>903</v>
      </c>
      <c r="E176" s="46">
        <v>174</v>
      </c>
      <c r="F176" s="46" t="str">
        <f t="shared" si="2"/>
        <v>Воронка лабораторная делительная стеклянная</v>
      </c>
    </row>
    <row r="177" spans="1:6" x14ac:dyDescent="0.25">
      <c r="A177" s="46" t="s">
        <v>227</v>
      </c>
      <c r="B177" s="46">
        <v>176</v>
      </c>
      <c r="C177" s="46" t="s">
        <v>904</v>
      </c>
      <c r="E177" s="46">
        <v>175</v>
      </c>
      <c r="F177" s="46" t="str">
        <f t="shared" si="2"/>
        <v>Воронка лабораторная стеклянная</v>
      </c>
    </row>
    <row r="178" spans="1:6" x14ac:dyDescent="0.25">
      <c r="A178" s="46" t="s">
        <v>227</v>
      </c>
      <c r="B178" s="46">
        <v>177</v>
      </c>
      <c r="C178" s="46" t="s">
        <v>3492</v>
      </c>
      <c r="E178" s="46">
        <v>176</v>
      </c>
      <c r="F178" s="46" t="str">
        <f t="shared" si="2"/>
        <v>Воронка лабораторная стеклянная для порошков</v>
      </c>
    </row>
    <row r="179" spans="1:6" x14ac:dyDescent="0.25">
      <c r="A179" s="46" t="s">
        <v>201</v>
      </c>
      <c r="B179" s="46">
        <v>178</v>
      </c>
      <c r="C179" s="46" t="s">
        <v>3412</v>
      </c>
      <c r="E179" s="46">
        <v>177</v>
      </c>
      <c r="F179" s="46" t="str">
        <f t="shared" si="2"/>
        <v>Воронка лабораторная фильтровальная стеклянная</v>
      </c>
    </row>
    <row r="180" spans="1:6" x14ac:dyDescent="0.25">
      <c r="A180" s="46" t="s">
        <v>424</v>
      </c>
      <c r="B180" s="46">
        <v>179</v>
      </c>
      <c r="C180" s="46" t="s">
        <v>1739</v>
      </c>
      <c r="E180" s="46">
        <v>178</v>
      </c>
      <c r="F180" s="46" t="str">
        <f t="shared" si="2"/>
        <v>Вставка муфт эластичная</v>
      </c>
    </row>
    <row r="181" spans="1:6" x14ac:dyDescent="0.25">
      <c r="A181" s="46" t="s">
        <v>333</v>
      </c>
      <c r="B181" s="46">
        <v>180</v>
      </c>
      <c r="C181" s="46" t="s">
        <v>1436</v>
      </c>
      <c r="E181" s="46">
        <v>179</v>
      </c>
      <c r="F181" s="46" t="str">
        <f t="shared" si="2"/>
        <v>Втулка</v>
      </c>
    </row>
    <row r="182" spans="1:6" x14ac:dyDescent="0.25">
      <c r="A182" s="46" t="s">
        <v>333</v>
      </c>
      <c r="B182" s="46">
        <v>181</v>
      </c>
      <c r="C182" s="46" t="s">
        <v>1437</v>
      </c>
      <c r="E182" s="46">
        <v>180</v>
      </c>
      <c r="F182" s="46" t="str">
        <f t="shared" si="2"/>
        <v>Выключатель автоматический</v>
      </c>
    </row>
    <row r="183" spans="1:6" x14ac:dyDescent="0.25">
      <c r="A183" s="46" t="s">
        <v>344</v>
      </c>
      <c r="B183" s="46">
        <v>182</v>
      </c>
      <c r="C183" s="46" t="s">
        <v>1502</v>
      </c>
      <c r="E183" s="46">
        <v>181</v>
      </c>
      <c r="F183" s="46" t="str">
        <f t="shared" si="2"/>
        <v>Выключатель автоматический дифференциальный</v>
      </c>
    </row>
    <row r="184" spans="1:6" x14ac:dyDescent="0.25">
      <c r="A184" s="46" t="s">
        <v>333</v>
      </c>
      <c r="B184" s="46">
        <v>183</v>
      </c>
      <c r="C184" s="46" t="s">
        <v>1438</v>
      </c>
      <c r="E184" s="46">
        <v>182</v>
      </c>
      <c r="F184" s="46" t="str">
        <f t="shared" si="2"/>
        <v>Выключатель кнопочный</v>
      </c>
    </row>
    <row r="185" spans="1:6" x14ac:dyDescent="0.25">
      <c r="A185" s="46" t="s">
        <v>334</v>
      </c>
      <c r="B185" s="46">
        <v>184</v>
      </c>
      <c r="C185" s="46" t="s">
        <v>1444</v>
      </c>
      <c r="E185" s="46">
        <v>183</v>
      </c>
      <c r="F185" s="46" t="str">
        <f t="shared" si="2"/>
        <v>Выключатель концевой</v>
      </c>
    </row>
    <row r="186" spans="1:6" x14ac:dyDescent="0.25">
      <c r="A186" s="46" t="s">
        <v>331</v>
      </c>
      <c r="B186" s="46">
        <v>185</v>
      </c>
      <c r="C186" s="46" t="s">
        <v>1412</v>
      </c>
      <c r="E186" s="46">
        <v>184</v>
      </c>
      <c r="F186" s="46" t="str">
        <f t="shared" si="2"/>
        <v>Выключатель-разъединитель-предохранитель (ВРП)</v>
      </c>
    </row>
    <row r="187" spans="1:6" x14ac:dyDescent="0.25">
      <c r="A187" s="46" t="s">
        <v>355</v>
      </c>
      <c r="B187" s="46">
        <v>186</v>
      </c>
      <c r="C187" s="46" t="s">
        <v>1521</v>
      </c>
      <c r="E187" s="46">
        <v>185</v>
      </c>
      <c r="F187" s="46" t="str">
        <f t="shared" si="2"/>
        <v>Выпрямитель</v>
      </c>
    </row>
    <row r="188" spans="1:6" x14ac:dyDescent="0.25">
      <c r="A188" s="46" t="s">
        <v>252</v>
      </c>
      <c r="B188" s="46">
        <v>187</v>
      </c>
      <c r="C188" s="46" t="s">
        <v>1012</v>
      </c>
      <c r="E188" s="46">
        <v>186</v>
      </c>
      <c r="F188" s="46" t="str">
        <f t="shared" si="2"/>
        <v>Вытяжка кухонная бытовая электрическая</v>
      </c>
    </row>
    <row r="189" spans="1:6" x14ac:dyDescent="0.25">
      <c r="A189" s="46" t="s">
        <v>312</v>
      </c>
      <c r="B189" s="46">
        <v>188</v>
      </c>
      <c r="C189" s="46" t="s">
        <v>1357</v>
      </c>
      <c r="E189" s="46">
        <v>187</v>
      </c>
      <c r="F189" s="46" t="str">
        <f t="shared" si="2"/>
        <v>Вышка-тура строительная</v>
      </c>
    </row>
    <row r="190" spans="1:6" x14ac:dyDescent="0.25">
      <c r="A190" s="46" t="s">
        <v>222</v>
      </c>
      <c r="B190" s="46">
        <v>189</v>
      </c>
      <c r="C190" s="46" t="s">
        <v>3418</v>
      </c>
      <c r="E190" s="46">
        <v>188</v>
      </c>
      <c r="F190" s="46" t="str">
        <f t="shared" si="2"/>
        <v>Газоанализатор</v>
      </c>
    </row>
    <row r="191" spans="1:6" x14ac:dyDescent="0.25">
      <c r="A191" s="46" t="s">
        <v>420</v>
      </c>
      <c r="B191" s="46">
        <v>190</v>
      </c>
      <c r="C191" s="46" t="s">
        <v>1726</v>
      </c>
      <c r="E191" s="46">
        <v>189</v>
      </c>
      <c r="F191" s="46" t="str">
        <f t="shared" si="2"/>
        <v>Газон искусственный</v>
      </c>
    </row>
    <row r="192" spans="1:6" x14ac:dyDescent="0.25">
      <c r="A192" s="46">
        <v>2594110</v>
      </c>
      <c r="B192" s="46">
        <v>191</v>
      </c>
      <c r="C192" s="46" t="s">
        <v>1165</v>
      </c>
      <c r="E192" s="46">
        <v>190</v>
      </c>
      <c r="F192" s="46" t="str">
        <f t="shared" si="2"/>
        <v>Газонокосилка</v>
      </c>
    </row>
    <row r="193" spans="1:6" x14ac:dyDescent="0.25">
      <c r="A193" s="46">
        <v>2594110</v>
      </c>
      <c r="B193" s="46">
        <v>192</v>
      </c>
      <c r="C193" s="46" t="s">
        <v>1166</v>
      </c>
      <c r="E193" s="46">
        <v>191</v>
      </c>
      <c r="F193" s="46" t="str">
        <f t="shared" si="2"/>
        <v>Гайка накидная</v>
      </c>
    </row>
    <row r="194" spans="1:6" x14ac:dyDescent="0.25">
      <c r="A194" s="46">
        <v>2594110</v>
      </c>
      <c r="B194" s="46">
        <v>193</v>
      </c>
      <c r="C194" s="46" t="s">
        <v>1164</v>
      </c>
      <c r="E194" s="46">
        <v>192</v>
      </c>
      <c r="F194" s="46" t="str">
        <f t="shared" si="2"/>
        <v>Гайка стопорная</v>
      </c>
    </row>
    <row r="195" spans="1:6" x14ac:dyDescent="0.25">
      <c r="A195" s="46" t="s">
        <v>403</v>
      </c>
      <c r="B195" s="46">
        <v>194</v>
      </c>
      <c r="C195" s="46" t="s">
        <v>1690</v>
      </c>
      <c r="E195" s="46">
        <v>193</v>
      </c>
      <c r="F195" s="46" t="str">
        <f t="shared" ref="F195:F258" si="3">VLOOKUP(E195,B:C,2,0)</f>
        <v>Гайка шестигранная</v>
      </c>
    </row>
    <row r="196" spans="1:6" x14ac:dyDescent="0.25">
      <c r="A196" s="46" t="s">
        <v>146</v>
      </c>
      <c r="B196" s="46">
        <v>195</v>
      </c>
      <c r="C196" s="46" t="s">
        <v>538</v>
      </c>
      <c r="E196" s="46">
        <v>194</v>
      </c>
      <c r="F196" s="46" t="str">
        <f t="shared" si="3"/>
        <v>Гайковерт</v>
      </c>
    </row>
    <row r="197" spans="1:6" x14ac:dyDescent="0.25">
      <c r="A197" s="46" t="s">
        <v>459</v>
      </c>
      <c r="B197" s="46">
        <v>196</v>
      </c>
      <c r="C197" s="46" t="s">
        <v>1832</v>
      </c>
      <c r="E197" s="46">
        <v>195</v>
      </c>
      <c r="F197" s="46" t="str">
        <f t="shared" si="3"/>
        <v xml:space="preserve">Галоши диэлектрические </v>
      </c>
    </row>
    <row r="198" spans="1:6" x14ac:dyDescent="0.25">
      <c r="A198" s="46" t="s">
        <v>273</v>
      </c>
      <c r="B198" s="46">
        <v>197</v>
      </c>
      <c r="C198" s="46" t="s">
        <v>1183</v>
      </c>
      <c r="E198" s="46">
        <v>196</v>
      </c>
      <c r="F198" s="46" t="str">
        <f t="shared" si="3"/>
        <v>Гартцинк (отходы)</v>
      </c>
    </row>
    <row r="199" spans="1:6" x14ac:dyDescent="0.25">
      <c r="A199" s="46">
        <v>2573400</v>
      </c>
      <c r="B199" s="46">
        <v>198</v>
      </c>
      <c r="C199" s="46" t="s">
        <v>1139</v>
      </c>
      <c r="E199" s="46">
        <v>197</v>
      </c>
      <c r="F199" s="46" t="str">
        <f t="shared" si="3"/>
        <v>Гастроемкость</v>
      </c>
    </row>
    <row r="200" spans="1:6" x14ac:dyDescent="0.25">
      <c r="A200" s="46" t="s">
        <v>271</v>
      </c>
      <c r="B200" s="46">
        <v>199</v>
      </c>
      <c r="C200" s="46" t="s">
        <v>1174</v>
      </c>
      <c r="E200" s="46">
        <v>198</v>
      </c>
      <c r="F200" s="46" t="str">
        <f t="shared" si="3"/>
        <v>Гвоздодер</v>
      </c>
    </row>
    <row r="201" spans="1:6" x14ac:dyDescent="0.25">
      <c r="A201" s="46">
        <v>2110310</v>
      </c>
      <c r="B201" s="46">
        <v>200</v>
      </c>
      <c r="C201" s="46" t="s">
        <v>738</v>
      </c>
      <c r="E201" s="46">
        <v>199</v>
      </c>
      <c r="F201" s="46" t="str">
        <f t="shared" si="3"/>
        <v>Гвоздь</v>
      </c>
    </row>
    <row r="202" spans="1:6" x14ac:dyDescent="0.25">
      <c r="A202" s="46">
        <v>2014110</v>
      </c>
      <c r="B202" s="46">
        <v>201</v>
      </c>
      <c r="C202" s="46" t="s">
        <v>639</v>
      </c>
      <c r="E202" s="46">
        <v>200</v>
      </c>
      <c r="F202" s="46" t="str">
        <f t="shared" si="3"/>
        <v>Гексаметилентетрамин (уротропин) (C6H12N4)</v>
      </c>
    </row>
    <row r="203" spans="1:6" x14ac:dyDescent="0.25">
      <c r="A203" s="46" t="s">
        <v>172</v>
      </c>
      <c r="B203" s="46">
        <v>202</v>
      </c>
      <c r="C203" s="46" t="s">
        <v>583</v>
      </c>
      <c r="E203" s="46">
        <v>201</v>
      </c>
      <c r="F203" s="46" t="str">
        <f t="shared" si="3"/>
        <v>Гексан (C6H14)</v>
      </c>
    </row>
    <row r="204" spans="1:6" x14ac:dyDescent="0.25">
      <c r="A204" s="46" t="s">
        <v>186</v>
      </c>
      <c r="B204" s="46">
        <v>203</v>
      </c>
      <c r="C204" s="46" t="s">
        <v>676</v>
      </c>
      <c r="E204" s="46">
        <v>202</v>
      </c>
      <c r="F204" s="46" t="str">
        <f t="shared" si="3"/>
        <v>Гелий газообразный в баллоне</v>
      </c>
    </row>
    <row r="205" spans="1:6" x14ac:dyDescent="0.25">
      <c r="A205" s="46" t="s">
        <v>310</v>
      </c>
      <c r="B205" s="46">
        <v>204</v>
      </c>
      <c r="C205" s="46" t="s">
        <v>1318</v>
      </c>
      <c r="E205" s="46">
        <v>203</v>
      </c>
      <c r="F205" s="46" t="str">
        <f t="shared" si="3"/>
        <v>Герметик (уплотнитель)</v>
      </c>
    </row>
    <row r="206" spans="1:6" x14ac:dyDescent="0.25">
      <c r="A206" s="46" t="s">
        <v>393</v>
      </c>
      <c r="B206" s="46">
        <v>205</v>
      </c>
      <c r="C206" s="46" t="s">
        <v>1649</v>
      </c>
      <c r="E206" s="46">
        <v>204</v>
      </c>
      <c r="F206" s="46" t="str">
        <f t="shared" si="3"/>
        <v>Гигрометр</v>
      </c>
    </row>
    <row r="207" spans="1:6" x14ac:dyDescent="0.25">
      <c r="A207" s="46" t="s">
        <v>232</v>
      </c>
      <c r="B207" s="46">
        <v>206</v>
      </c>
      <c r="C207" s="46" t="s">
        <v>926</v>
      </c>
      <c r="E207" s="46">
        <v>205</v>
      </c>
      <c r="F207" s="46" t="str">
        <f t="shared" si="3"/>
        <v>Гидроблок автомобильный</v>
      </c>
    </row>
    <row r="208" spans="1:6" x14ac:dyDescent="0.25">
      <c r="A208" s="46">
        <v>2013251</v>
      </c>
      <c r="B208" s="46">
        <v>207</v>
      </c>
      <c r="C208" s="46" t="s">
        <v>603</v>
      </c>
      <c r="E208" s="46">
        <v>206</v>
      </c>
      <c r="F208" s="46" t="str">
        <f t="shared" si="3"/>
        <v>Гидроксид кальция (Ca(OH)2)</v>
      </c>
    </row>
    <row r="209" spans="1:6" x14ac:dyDescent="0.25">
      <c r="A209" s="46">
        <v>2013252</v>
      </c>
      <c r="B209" s="46">
        <v>208</v>
      </c>
      <c r="C209" s="46" t="s">
        <v>605</v>
      </c>
      <c r="E209" s="46">
        <v>207</v>
      </c>
      <c r="F209" s="46" t="str">
        <f t="shared" si="3"/>
        <v>Гидроксид натрия (сода каустическая) (NaOH) гранулы</v>
      </c>
    </row>
    <row r="210" spans="1:6" x14ac:dyDescent="0.25">
      <c r="A210" s="46">
        <v>2013251</v>
      </c>
      <c r="B210" s="46">
        <v>209</v>
      </c>
      <c r="C210" s="46" t="s">
        <v>601</v>
      </c>
      <c r="E210" s="46">
        <v>208</v>
      </c>
      <c r="F210" s="46" t="str">
        <f t="shared" si="3"/>
        <v>Гидроксид натрия (сода каустическая) (NaOH) жидкость</v>
      </c>
    </row>
    <row r="211" spans="1:6" x14ac:dyDescent="0.25">
      <c r="A211" s="46">
        <v>2013251</v>
      </c>
      <c r="B211" s="46">
        <v>210</v>
      </c>
      <c r="C211" s="46" t="s">
        <v>604</v>
      </c>
      <c r="E211" s="46">
        <v>209</v>
      </c>
      <c r="F211" s="46" t="str">
        <f t="shared" si="3"/>
        <v>Гидроксид натрия (сода каустическая) (NaOH) порошок</v>
      </c>
    </row>
    <row r="212" spans="1:6" x14ac:dyDescent="0.25">
      <c r="A212" s="46">
        <v>2013251</v>
      </c>
      <c r="B212" s="46">
        <v>211</v>
      </c>
      <c r="C212" s="46" t="s">
        <v>602</v>
      </c>
      <c r="E212" s="46">
        <v>210</v>
      </c>
      <c r="F212" s="46" t="str">
        <f t="shared" si="3"/>
        <v>Гидроксид натрия (сода каустическая) (NaOH) фиксанал</v>
      </c>
    </row>
    <row r="213" spans="1:6" x14ac:dyDescent="0.25">
      <c r="A213" s="46">
        <v>2013252</v>
      </c>
      <c r="B213" s="46">
        <v>212</v>
      </c>
      <c r="C213" s="46" t="s">
        <v>606</v>
      </c>
      <c r="E213" s="46">
        <v>211</v>
      </c>
      <c r="F213" s="46" t="str">
        <f t="shared" si="3"/>
        <v>Гидроксид натрия (сода каустическая) (NaOH) чешуированный</v>
      </c>
    </row>
    <row r="214" spans="1:6" x14ac:dyDescent="0.25">
      <c r="A214" s="46" t="s">
        <v>376</v>
      </c>
      <c r="B214" s="46">
        <v>213</v>
      </c>
      <c r="C214" s="46" t="s">
        <v>1578</v>
      </c>
      <c r="E214" s="46">
        <v>212</v>
      </c>
      <c r="F214" s="46" t="str">
        <f t="shared" si="3"/>
        <v>Гидроксид калия (едкий калий) (KOH)</v>
      </c>
    </row>
    <row r="215" spans="1:6" x14ac:dyDescent="0.25">
      <c r="A215" s="46" t="s">
        <v>165</v>
      </c>
      <c r="B215" s="46">
        <v>214</v>
      </c>
      <c r="C215" s="46" t="s">
        <v>566</v>
      </c>
      <c r="E215" s="46">
        <v>213</v>
      </c>
      <c r="F215" s="46" t="str">
        <f t="shared" si="3"/>
        <v>Гидрораспределитель</v>
      </c>
    </row>
    <row r="216" spans="1:6" x14ac:dyDescent="0.25">
      <c r="A216" s="46" t="s">
        <v>278</v>
      </c>
      <c r="B216" s="46">
        <v>215</v>
      </c>
      <c r="C216" s="46" t="s">
        <v>1203</v>
      </c>
      <c r="E216" s="46">
        <v>214</v>
      </c>
      <c r="F216" s="46" t="str">
        <f t="shared" si="3"/>
        <v>Гильза (втулка) картонная</v>
      </c>
    </row>
    <row r="217" spans="1:6" x14ac:dyDescent="0.25">
      <c r="A217" s="46" t="s">
        <v>310</v>
      </c>
      <c r="B217" s="46">
        <v>216</v>
      </c>
      <c r="C217" s="46" t="s">
        <v>1321</v>
      </c>
      <c r="E217" s="46">
        <v>215</v>
      </c>
      <c r="F217" s="46" t="str">
        <f t="shared" si="3"/>
        <v>Гильза (втулка) стальная</v>
      </c>
    </row>
    <row r="218" spans="1:6" x14ac:dyDescent="0.25">
      <c r="A218" s="46" t="s">
        <v>340</v>
      </c>
      <c r="B218" s="46">
        <v>217</v>
      </c>
      <c r="C218" s="46" t="s">
        <v>1474</v>
      </c>
      <c r="E218" s="46">
        <v>216</v>
      </c>
      <c r="F218" s="46" t="str">
        <f t="shared" si="3"/>
        <v>Гильза защитная для датчика температуры</v>
      </c>
    </row>
    <row r="219" spans="1:6" x14ac:dyDescent="0.25">
      <c r="A219" s="46" t="s">
        <v>367</v>
      </c>
      <c r="B219" s="46">
        <v>218</v>
      </c>
      <c r="C219" s="46" t="s">
        <v>1551</v>
      </c>
      <c r="E219" s="46">
        <v>217</v>
      </c>
      <c r="F219" s="46" t="str">
        <f t="shared" si="3"/>
        <v>Гильза кабельная</v>
      </c>
    </row>
    <row r="220" spans="1:6" x14ac:dyDescent="0.25">
      <c r="A220" s="46">
        <v>2013322</v>
      </c>
      <c r="B220" s="46">
        <v>219</v>
      </c>
      <c r="C220" s="46" t="s">
        <v>612</v>
      </c>
      <c r="E220" s="46">
        <v>218</v>
      </c>
      <c r="F220" s="46" t="str">
        <f t="shared" si="3"/>
        <v>Гильза термоусадочная для оптики</v>
      </c>
    </row>
    <row r="221" spans="1:6" x14ac:dyDescent="0.25">
      <c r="A221" s="46" t="s">
        <v>236</v>
      </c>
      <c r="B221" s="46">
        <v>220</v>
      </c>
      <c r="C221" s="46" t="s">
        <v>932</v>
      </c>
      <c r="E221" s="46">
        <v>219</v>
      </c>
      <c r="F221" s="46" t="str">
        <f t="shared" si="3"/>
        <v>Гипохлорит натрия (NaOCl)</v>
      </c>
    </row>
    <row r="222" spans="1:6" x14ac:dyDescent="0.25">
      <c r="A222" s="46" t="s">
        <v>317</v>
      </c>
      <c r="B222" s="46">
        <v>221</v>
      </c>
      <c r="C222" s="46" t="s">
        <v>1374</v>
      </c>
      <c r="E222" s="46">
        <v>220</v>
      </c>
      <c r="F222" s="46" t="str">
        <f t="shared" si="3"/>
        <v>Гипсокартон</v>
      </c>
    </row>
    <row r="223" spans="1:6" x14ac:dyDescent="0.25">
      <c r="A223" s="46" t="s">
        <v>188</v>
      </c>
      <c r="B223" s="46">
        <v>222</v>
      </c>
      <c r="C223" s="46" t="s">
        <v>682</v>
      </c>
      <c r="E223" s="46">
        <v>221</v>
      </c>
      <c r="F223" s="46" t="str">
        <f t="shared" si="3"/>
        <v>Гиря образцовая (эталонная)</v>
      </c>
    </row>
    <row r="224" spans="1:6" x14ac:dyDescent="0.25">
      <c r="A224" s="46" t="s">
        <v>188</v>
      </c>
      <c r="B224" s="46">
        <v>223</v>
      </c>
      <c r="C224" s="46" t="s">
        <v>683</v>
      </c>
      <c r="E224" s="46">
        <v>222</v>
      </c>
      <c r="F224" s="46" t="str">
        <f t="shared" si="3"/>
        <v>Глицерин</v>
      </c>
    </row>
    <row r="225" spans="1:6" x14ac:dyDescent="0.25">
      <c r="A225" s="46">
        <v>2821110</v>
      </c>
      <c r="B225" s="46">
        <v>224</v>
      </c>
      <c r="C225" s="46" t="s">
        <v>3519</v>
      </c>
      <c r="E225" s="46">
        <v>223</v>
      </c>
      <c r="F225" s="46" t="str">
        <f t="shared" si="3"/>
        <v>Глицерин технический</v>
      </c>
    </row>
    <row r="226" spans="1:6" x14ac:dyDescent="0.25">
      <c r="A226" s="46" t="s">
        <v>414</v>
      </c>
      <c r="B226" s="46">
        <v>225</v>
      </c>
      <c r="C226" s="46" t="s">
        <v>3545</v>
      </c>
      <c r="E226" s="46">
        <v>224</v>
      </c>
      <c r="F226" s="46" t="str">
        <f t="shared" si="3"/>
        <v>Горелка газовая</v>
      </c>
    </row>
    <row r="227" spans="1:6" x14ac:dyDescent="0.25">
      <c r="A227" s="46" t="s">
        <v>414</v>
      </c>
      <c r="B227" s="46">
        <v>226</v>
      </c>
      <c r="C227" s="46" t="s">
        <v>1717</v>
      </c>
      <c r="E227" s="46">
        <v>225</v>
      </c>
      <c r="F227" s="46" t="str">
        <f t="shared" si="3"/>
        <v>Горелка сварочная</v>
      </c>
    </row>
    <row r="228" spans="1:6" x14ac:dyDescent="0.25">
      <c r="A228" s="46" t="s">
        <v>414</v>
      </c>
      <c r="B228" s="46">
        <v>227</v>
      </c>
      <c r="C228" s="46" t="s">
        <v>1716</v>
      </c>
      <c r="E228" s="46">
        <v>226</v>
      </c>
      <c r="F228" s="46" t="str">
        <f t="shared" si="3"/>
        <v>Горелка сварочная аргоновая</v>
      </c>
    </row>
    <row r="229" spans="1:6" x14ac:dyDescent="0.25">
      <c r="A229" s="46" t="s">
        <v>219</v>
      </c>
      <c r="B229" s="46">
        <v>228</v>
      </c>
      <c r="C229" s="46" t="s">
        <v>865</v>
      </c>
      <c r="E229" s="46">
        <v>227</v>
      </c>
      <c r="F229" s="46" t="str">
        <f t="shared" si="3"/>
        <v>Горелка сварочная для автоматической сварки</v>
      </c>
    </row>
    <row r="230" spans="1:6" x14ac:dyDescent="0.25">
      <c r="A230" s="46" t="s">
        <v>207</v>
      </c>
      <c r="B230" s="46">
        <v>229</v>
      </c>
      <c r="C230" s="46" t="s">
        <v>797</v>
      </c>
      <c r="E230" s="46">
        <v>228</v>
      </c>
      <c r="F230" s="46" t="str">
        <f t="shared" si="3"/>
        <v>Горшок цветочный</v>
      </c>
    </row>
    <row r="231" spans="1:6" x14ac:dyDescent="0.25">
      <c r="A231" s="46" t="s">
        <v>278</v>
      </c>
      <c r="B231" s="46">
        <v>230</v>
      </c>
      <c r="C231" s="46" t="s">
        <v>1207</v>
      </c>
      <c r="E231" s="46">
        <v>229</v>
      </c>
      <c r="F231" s="46" t="str">
        <f t="shared" si="3"/>
        <v>Гофрошланг ПВХ (гофра для кабеля)</v>
      </c>
    </row>
    <row r="232" spans="1:6" x14ac:dyDescent="0.25">
      <c r="A232" s="46">
        <v>2899110</v>
      </c>
      <c r="B232" s="46">
        <v>231</v>
      </c>
      <c r="C232" s="46" t="s">
        <v>1757</v>
      </c>
      <c r="E232" s="46">
        <v>230</v>
      </c>
      <c r="F232" s="46" t="str">
        <f t="shared" si="3"/>
        <v>Грабли</v>
      </c>
    </row>
    <row r="233" spans="1:6" x14ac:dyDescent="0.25">
      <c r="A233" s="46" t="s">
        <v>240</v>
      </c>
      <c r="B233" s="46">
        <v>232</v>
      </c>
      <c r="C233" s="46" t="s">
        <v>946</v>
      </c>
      <c r="E233" s="46">
        <v>231</v>
      </c>
      <c r="F233" s="46" t="str">
        <f t="shared" si="3"/>
        <v>Гравер электрический</v>
      </c>
    </row>
    <row r="234" spans="1:6" x14ac:dyDescent="0.25">
      <c r="A234" s="46" t="s">
        <v>240</v>
      </c>
      <c r="B234" s="46">
        <v>233</v>
      </c>
      <c r="C234" s="46" t="s">
        <v>6562</v>
      </c>
      <c r="E234" s="46">
        <v>232</v>
      </c>
      <c r="F234" s="46" t="str">
        <f t="shared" si="3"/>
        <v>Графит антифрикционный</v>
      </c>
    </row>
    <row r="235" spans="1:6" x14ac:dyDescent="0.25">
      <c r="A235" s="46" t="s">
        <v>258</v>
      </c>
      <c r="B235" s="46">
        <v>234</v>
      </c>
      <c r="C235" s="46" t="s">
        <v>1027</v>
      </c>
      <c r="E235" s="46">
        <v>233</v>
      </c>
      <c r="F235" s="46" t="str">
        <f t="shared" si="3"/>
        <v>Графит порошковый</v>
      </c>
    </row>
    <row r="236" spans="1:6" x14ac:dyDescent="0.25">
      <c r="A236" s="46" t="s">
        <v>312</v>
      </c>
      <c r="B236" s="46">
        <v>235</v>
      </c>
      <c r="C236" s="46" t="s">
        <v>1344</v>
      </c>
      <c r="E236" s="46">
        <v>234</v>
      </c>
      <c r="F236" s="46" t="str">
        <f t="shared" si="3"/>
        <v>Грифель для карандаша механического</v>
      </c>
    </row>
    <row r="237" spans="1:6" x14ac:dyDescent="0.25">
      <c r="A237" s="46">
        <v>2030100</v>
      </c>
      <c r="B237" s="46">
        <v>237</v>
      </c>
      <c r="C237" s="46" t="s">
        <v>471</v>
      </c>
      <c r="E237" s="46">
        <v>235</v>
      </c>
      <c r="F237" s="46" t="str">
        <f t="shared" si="3"/>
        <v>Груз</v>
      </c>
    </row>
    <row r="238" spans="1:6" x14ac:dyDescent="0.25">
      <c r="A238" s="46" t="s">
        <v>6619</v>
      </c>
      <c r="B238" s="46">
        <v>236</v>
      </c>
      <c r="C238" s="46" t="s">
        <v>6720</v>
      </c>
      <c r="E238" s="46">
        <v>236</v>
      </c>
      <c r="F238" s="46" t="str">
        <f t="shared" si="3"/>
        <v>Грунт бесхроматный (образец)</v>
      </c>
    </row>
    <row r="239" spans="1:6" x14ac:dyDescent="0.25">
      <c r="A239" s="46">
        <v>2030100</v>
      </c>
      <c r="B239" s="46">
        <v>238</v>
      </c>
      <c r="C239" s="46" t="s">
        <v>673</v>
      </c>
      <c r="E239" s="46">
        <v>237</v>
      </c>
      <c r="F239" s="46" t="str">
        <f t="shared" si="3"/>
        <v>Грунт бесхроматный</v>
      </c>
    </row>
    <row r="240" spans="1:6" x14ac:dyDescent="0.25">
      <c r="A240" s="46" t="s">
        <v>201</v>
      </c>
      <c r="B240" s="46">
        <v>239</v>
      </c>
      <c r="C240" s="46" t="s">
        <v>761</v>
      </c>
      <c r="E240" s="46">
        <v>238</v>
      </c>
      <c r="F240" s="46" t="str">
        <f t="shared" si="3"/>
        <v>Грунтовка строительная</v>
      </c>
    </row>
    <row r="241" spans="1:6" x14ac:dyDescent="0.25">
      <c r="A241" s="46">
        <v>2059520</v>
      </c>
      <c r="B241" s="46">
        <v>240</v>
      </c>
      <c r="C241" s="46" t="s">
        <v>724</v>
      </c>
      <c r="E241" s="46">
        <v>239</v>
      </c>
      <c r="F241" s="46" t="str">
        <f t="shared" si="3"/>
        <v>Грязесъемник</v>
      </c>
    </row>
    <row r="242" spans="1:6" x14ac:dyDescent="0.25">
      <c r="A242" s="46" t="s">
        <v>304</v>
      </c>
      <c r="B242" s="46">
        <v>241</v>
      </c>
      <c r="C242" s="46" t="s">
        <v>1281</v>
      </c>
      <c r="E242" s="46">
        <v>240</v>
      </c>
      <c r="F242" s="46" t="str">
        <f t="shared" si="3"/>
        <v>ГСО (государственный стандартный образец) химического состава</v>
      </c>
    </row>
    <row r="243" spans="1:6" x14ac:dyDescent="0.25">
      <c r="A243" s="46" t="s">
        <v>311</v>
      </c>
      <c r="B243" s="46">
        <v>242</v>
      </c>
      <c r="C243" s="46" t="s">
        <v>1329</v>
      </c>
      <c r="E243" s="46">
        <v>241</v>
      </c>
      <c r="F243" s="46" t="str">
        <f t="shared" si="3"/>
        <v>Дальномер</v>
      </c>
    </row>
    <row r="244" spans="1:6" x14ac:dyDescent="0.25">
      <c r="A244" s="46" t="s">
        <v>365</v>
      </c>
      <c r="B244" s="46">
        <v>243</v>
      </c>
      <c r="C244" s="46" t="s">
        <v>1538</v>
      </c>
      <c r="E244" s="46">
        <v>242</v>
      </c>
      <c r="F244" s="46" t="str">
        <f t="shared" si="3"/>
        <v>Датчик воздуш.потока</v>
      </c>
    </row>
    <row r="245" spans="1:6" x14ac:dyDescent="0.25">
      <c r="A245" s="46" t="s">
        <v>311</v>
      </c>
      <c r="B245" s="46">
        <v>244</v>
      </c>
      <c r="C245" s="46" t="s">
        <v>1330</v>
      </c>
      <c r="E245" s="46">
        <v>243</v>
      </c>
      <c r="F245" s="46" t="str">
        <f t="shared" si="3"/>
        <v>Датчик волоконно-оптический (ВОД)</v>
      </c>
    </row>
    <row r="246" spans="1:6" x14ac:dyDescent="0.25">
      <c r="A246" s="46" t="s">
        <v>374</v>
      </c>
      <c r="B246" s="46">
        <v>245</v>
      </c>
      <c r="C246" s="46" t="s">
        <v>1575</v>
      </c>
      <c r="E246" s="46">
        <v>244</v>
      </c>
      <c r="F246" s="46" t="str">
        <f t="shared" si="3"/>
        <v>Датчик давления</v>
      </c>
    </row>
    <row r="247" spans="1:6" x14ac:dyDescent="0.25">
      <c r="A247" s="46" t="s">
        <v>312</v>
      </c>
      <c r="B247" s="46">
        <v>246</v>
      </c>
      <c r="C247" s="46" t="s">
        <v>3425</v>
      </c>
      <c r="E247" s="46">
        <v>245</v>
      </c>
      <c r="F247" s="46" t="str">
        <f t="shared" si="3"/>
        <v>Датчик движения</v>
      </c>
    </row>
    <row r="248" spans="1:6" x14ac:dyDescent="0.25">
      <c r="A248" s="46" t="s">
        <v>318</v>
      </c>
      <c r="B248" s="46">
        <v>247</v>
      </c>
      <c r="C248" s="46" t="s">
        <v>1385</v>
      </c>
      <c r="E248" s="46">
        <v>246</v>
      </c>
      <c r="F248" s="46" t="str">
        <f t="shared" si="3"/>
        <v>Датчик измерения pH</v>
      </c>
    </row>
    <row r="249" spans="1:6" x14ac:dyDescent="0.25">
      <c r="A249" s="46" t="s">
        <v>374</v>
      </c>
      <c r="B249" s="46">
        <v>248</v>
      </c>
      <c r="C249" s="46" t="s">
        <v>1576</v>
      </c>
      <c r="E249" s="46">
        <v>247</v>
      </c>
      <c r="F249" s="46" t="str">
        <f t="shared" si="3"/>
        <v>Датчик индуктивный</v>
      </c>
    </row>
    <row r="250" spans="1:6" x14ac:dyDescent="0.25">
      <c r="A250" s="46" t="s">
        <v>318</v>
      </c>
      <c r="B250" s="46">
        <v>249</v>
      </c>
      <c r="C250" s="46" t="s">
        <v>1386</v>
      </c>
      <c r="E250" s="46">
        <v>248</v>
      </c>
      <c r="F250" s="46" t="str">
        <f t="shared" si="3"/>
        <v>Датчик линейного перемещения</v>
      </c>
    </row>
    <row r="251" spans="1:6" x14ac:dyDescent="0.25">
      <c r="A251" s="46" t="s">
        <v>365</v>
      </c>
      <c r="B251" s="46">
        <v>250</v>
      </c>
      <c r="C251" s="46" t="s">
        <v>1539</v>
      </c>
      <c r="E251" s="46">
        <v>249</v>
      </c>
      <c r="F251" s="46" t="str">
        <f t="shared" si="3"/>
        <v>Датчик наклона</v>
      </c>
    </row>
    <row r="252" spans="1:6" x14ac:dyDescent="0.25">
      <c r="A252" s="46" t="s">
        <v>312</v>
      </c>
      <c r="B252" s="46">
        <v>251</v>
      </c>
      <c r="C252" s="46" t="s">
        <v>1356</v>
      </c>
      <c r="E252" s="46">
        <v>250</v>
      </c>
      <c r="F252" s="46" t="str">
        <f t="shared" si="3"/>
        <v>Датчик оптический</v>
      </c>
    </row>
    <row r="253" spans="1:6" x14ac:dyDescent="0.25">
      <c r="A253" s="46" t="s">
        <v>310</v>
      </c>
      <c r="B253" s="46">
        <v>252</v>
      </c>
      <c r="C253" s="46" t="s">
        <v>1320</v>
      </c>
      <c r="E253" s="46">
        <v>251</v>
      </c>
      <c r="F253" s="46" t="str">
        <f t="shared" si="3"/>
        <v>Датчик проводимости</v>
      </c>
    </row>
    <row r="254" spans="1:6" x14ac:dyDescent="0.25">
      <c r="A254" s="46" t="s">
        <v>317</v>
      </c>
      <c r="B254" s="46">
        <v>253</v>
      </c>
      <c r="C254" s="46" t="s">
        <v>1379</v>
      </c>
      <c r="E254" s="46">
        <v>252</v>
      </c>
      <c r="F254" s="46" t="str">
        <f t="shared" si="3"/>
        <v>Датчик температуры</v>
      </c>
    </row>
    <row r="255" spans="1:6" x14ac:dyDescent="0.25">
      <c r="A255" s="46" t="s">
        <v>312</v>
      </c>
      <c r="B255" s="46">
        <v>254</v>
      </c>
      <c r="C255" s="46" t="s">
        <v>3507</v>
      </c>
      <c r="E255" s="46">
        <v>253</v>
      </c>
      <c r="F255" s="46" t="str">
        <f t="shared" si="3"/>
        <v>Датчик тензометрический (тензодатчик)</v>
      </c>
    </row>
    <row r="256" spans="1:6" x14ac:dyDescent="0.25">
      <c r="A256" s="46" t="s">
        <v>311</v>
      </c>
      <c r="B256" s="46">
        <v>255</v>
      </c>
      <c r="C256" s="46" t="s">
        <v>1331</v>
      </c>
      <c r="E256" s="46">
        <v>254</v>
      </c>
      <c r="F256" s="46" t="str">
        <f t="shared" si="3"/>
        <v>Датчик точки росы</v>
      </c>
    </row>
    <row r="257" spans="1:6" x14ac:dyDescent="0.25">
      <c r="A257" s="46" t="s">
        <v>375</v>
      </c>
      <c r="B257" s="46">
        <v>256</v>
      </c>
      <c r="C257" s="46" t="s">
        <v>1577</v>
      </c>
      <c r="E257" s="46">
        <v>255</v>
      </c>
      <c r="F257" s="46" t="str">
        <f t="shared" si="3"/>
        <v>Датчик ультразвуковой</v>
      </c>
    </row>
    <row r="258" spans="1:6" x14ac:dyDescent="0.25">
      <c r="A258" s="46" t="s">
        <v>309</v>
      </c>
      <c r="B258" s="46">
        <v>257</v>
      </c>
      <c r="C258" s="46" t="s">
        <v>1315</v>
      </c>
      <c r="E258" s="46">
        <v>256</v>
      </c>
      <c r="F258" s="46" t="str">
        <f t="shared" si="3"/>
        <v>Двигатель пневматический</v>
      </c>
    </row>
    <row r="259" spans="1:6" x14ac:dyDescent="0.25">
      <c r="A259" s="46" t="s">
        <v>114</v>
      </c>
      <c r="B259" s="46">
        <v>258</v>
      </c>
      <c r="C259" s="46" t="s">
        <v>476</v>
      </c>
      <c r="E259" s="46">
        <v>257</v>
      </c>
      <c r="F259" s="46" t="str">
        <f t="shared" ref="F259:F322" si="4">VLOOKUP(E259,B:C,2,0)</f>
        <v>Делитель напряжения</v>
      </c>
    </row>
    <row r="260" spans="1:6" x14ac:dyDescent="0.25">
      <c r="A260" s="46" t="s">
        <v>3440</v>
      </c>
      <c r="B260" s="46">
        <v>259</v>
      </c>
      <c r="C260" s="46" t="s">
        <v>1732</v>
      </c>
      <c r="E260" s="46">
        <v>258</v>
      </c>
      <c r="F260" s="46" t="str">
        <f t="shared" si="4"/>
        <v>Дерево декоративное</v>
      </c>
    </row>
    <row r="261" spans="1:6" x14ac:dyDescent="0.25">
      <c r="A261" s="46" t="s">
        <v>319</v>
      </c>
      <c r="B261" s="46">
        <v>260</v>
      </c>
      <c r="C261" s="46" t="s">
        <v>1388</v>
      </c>
      <c r="E261" s="46">
        <v>259</v>
      </c>
      <c r="F261" s="46" t="str">
        <f t="shared" si="4"/>
        <v>Державка токарная для сменных пластин</v>
      </c>
    </row>
    <row r="262" spans="1:6" x14ac:dyDescent="0.25">
      <c r="A262" s="46" t="s">
        <v>319</v>
      </c>
      <c r="B262" s="46">
        <v>261</v>
      </c>
      <c r="C262" s="46" t="s">
        <v>1387</v>
      </c>
      <c r="E262" s="46">
        <v>260</v>
      </c>
      <c r="F262" s="46" t="str">
        <f t="shared" si="4"/>
        <v>Держатель модуля</v>
      </c>
    </row>
    <row r="263" spans="1:6" x14ac:dyDescent="0.25">
      <c r="A263" s="46" t="s">
        <v>453</v>
      </c>
      <c r="B263" s="46">
        <v>262</v>
      </c>
      <c r="C263" s="46" t="s">
        <v>1813</v>
      </c>
      <c r="E263" s="46">
        <v>261</v>
      </c>
      <c r="F263" s="46" t="str">
        <f t="shared" si="4"/>
        <v>Держатель предохранителя</v>
      </c>
    </row>
    <row r="264" spans="1:6" x14ac:dyDescent="0.25">
      <c r="A264" s="46" t="s">
        <v>269</v>
      </c>
      <c r="B264" s="46">
        <v>263</v>
      </c>
      <c r="C264" s="46" t="s">
        <v>1162</v>
      </c>
      <c r="E264" s="46">
        <v>262</v>
      </c>
      <c r="F264" s="46" t="str">
        <f t="shared" si="4"/>
        <v>Держатель предфильтра СИЗ органов дыхания</v>
      </c>
    </row>
    <row r="265" spans="1:6" x14ac:dyDescent="0.25">
      <c r="A265" s="46" t="s">
        <v>422</v>
      </c>
      <c r="B265" s="46">
        <v>264</v>
      </c>
      <c r="C265" s="46" t="s">
        <v>1731</v>
      </c>
      <c r="E265" s="46">
        <v>263</v>
      </c>
      <c r="F265" s="46" t="str">
        <f t="shared" si="4"/>
        <v>Держатель проводника</v>
      </c>
    </row>
    <row r="266" spans="1:6" x14ac:dyDescent="0.25">
      <c r="A266" s="46">
        <v>2219300</v>
      </c>
      <c r="B266" s="46">
        <v>265</v>
      </c>
      <c r="C266" s="46" t="s">
        <v>777</v>
      </c>
      <c r="E266" s="46">
        <v>264</v>
      </c>
      <c r="F266" s="46" t="str">
        <f t="shared" si="4"/>
        <v>Держатель шлифовального круга</v>
      </c>
    </row>
    <row r="267" spans="1:6" x14ac:dyDescent="0.25">
      <c r="A267" s="46" t="s">
        <v>197</v>
      </c>
      <c r="B267" s="46">
        <v>266</v>
      </c>
      <c r="C267" s="46" t="s">
        <v>744</v>
      </c>
      <c r="E267" s="46">
        <v>265</v>
      </c>
      <c r="F267" s="46" t="str">
        <f t="shared" si="4"/>
        <v>Джойстик</v>
      </c>
    </row>
    <row r="268" spans="1:6" x14ac:dyDescent="0.25">
      <c r="A268" s="46" t="s">
        <v>438</v>
      </c>
      <c r="B268" s="46">
        <v>267</v>
      </c>
      <c r="C268" s="46" t="s">
        <v>1771</v>
      </c>
      <c r="E268" s="46">
        <v>266</v>
      </c>
      <c r="F268" s="46" t="str">
        <f t="shared" si="4"/>
        <v>Диазолин</v>
      </c>
    </row>
    <row r="269" spans="1:6" x14ac:dyDescent="0.25">
      <c r="A269" s="46" t="s">
        <v>317</v>
      </c>
      <c r="B269" s="46">
        <v>268</v>
      </c>
      <c r="C269" s="46" t="s">
        <v>1378</v>
      </c>
      <c r="E269" s="46">
        <v>267</v>
      </c>
      <c r="F269" s="46" t="str">
        <f t="shared" si="4"/>
        <v>Диван</v>
      </c>
    </row>
    <row r="270" spans="1:6" x14ac:dyDescent="0.25">
      <c r="A270" s="46">
        <v>2573400</v>
      </c>
      <c r="B270" s="46">
        <v>269</v>
      </c>
      <c r="C270" s="46" t="s">
        <v>1116</v>
      </c>
      <c r="E270" s="46">
        <v>268</v>
      </c>
      <c r="F270" s="46" t="str">
        <f t="shared" si="4"/>
        <v>Динамометр</v>
      </c>
    </row>
    <row r="271" spans="1:6" x14ac:dyDescent="0.25">
      <c r="A271" s="46">
        <v>1399190</v>
      </c>
      <c r="B271" s="46">
        <v>270</v>
      </c>
      <c r="C271" s="46" t="s">
        <v>521</v>
      </c>
      <c r="E271" s="46">
        <v>269</v>
      </c>
      <c r="F271" s="46" t="str">
        <f t="shared" si="4"/>
        <v>Диск пильный</v>
      </c>
    </row>
    <row r="272" spans="1:6" x14ac:dyDescent="0.25">
      <c r="A272" s="46" t="s">
        <v>219</v>
      </c>
      <c r="B272" s="46">
        <v>271</v>
      </c>
      <c r="C272" s="46" t="s">
        <v>861</v>
      </c>
      <c r="E272" s="46">
        <v>270</v>
      </c>
      <c r="F272" s="46" t="str">
        <f t="shared" si="4"/>
        <v>Диски ватные косметические</v>
      </c>
    </row>
    <row r="273" spans="1:6" x14ac:dyDescent="0.25">
      <c r="A273" s="46">
        <v>2824110</v>
      </c>
      <c r="B273" s="46">
        <v>272</v>
      </c>
      <c r="C273" s="46" t="s">
        <v>1685</v>
      </c>
      <c r="E273" s="46">
        <v>271</v>
      </c>
      <c r="F273" s="46" t="str">
        <f t="shared" si="4"/>
        <v>Диспенсер</v>
      </c>
    </row>
    <row r="274" spans="1:6" x14ac:dyDescent="0.25">
      <c r="A274" s="46">
        <v>2059520</v>
      </c>
      <c r="B274" s="46">
        <v>273</v>
      </c>
      <c r="C274" s="46" t="s">
        <v>710</v>
      </c>
      <c r="E274" s="46">
        <v>272</v>
      </c>
      <c r="F274" s="46" t="str">
        <f t="shared" si="4"/>
        <v>Диссольвер</v>
      </c>
    </row>
    <row r="275" spans="1:6" x14ac:dyDescent="0.25">
      <c r="A275" s="46">
        <v>2059520</v>
      </c>
      <c r="B275" s="46">
        <v>274</v>
      </c>
      <c r="C275" s="46" t="s">
        <v>709</v>
      </c>
      <c r="E275" s="46">
        <v>273</v>
      </c>
      <c r="F275" s="46" t="str">
        <f t="shared" si="4"/>
        <v>Дифениламиносульфонат натрия (C12H10NNaO3S)</v>
      </c>
    </row>
    <row r="276" spans="1:6" x14ac:dyDescent="0.25">
      <c r="A276" s="46" t="s">
        <v>369</v>
      </c>
      <c r="B276" s="46">
        <v>275</v>
      </c>
      <c r="C276" s="46" t="s">
        <v>1558</v>
      </c>
      <c r="E276" s="46">
        <v>274</v>
      </c>
      <c r="F276" s="46" t="str">
        <f t="shared" si="4"/>
        <v>Дифенилкарбазон (C13H12N4O)</v>
      </c>
    </row>
    <row r="277" spans="1:6" x14ac:dyDescent="0.25">
      <c r="A277" s="46" t="s">
        <v>384</v>
      </c>
      <c r="B277" s="46">
        <v>276</v>
      </c>
      <c r="C277" s="46" t="s">
        <v>1617</v>
      </c>
      <c r="E277" s="46">
        <v>275</v>
      </c>
      <c r="F277" s="46" t="str">
        <f t="shared" si="4"/>
        <v>Диффузор</v>
      </c>
    </row>
    <row r="278" spans="1:6" x14ac:dyDescent="0.25">
      <c r="A278" s="46">
        <v>2059520</v>
      </c>
      <c r="B278" s="46">
        <v>277</v>
      </c>
      <c r="C278" s="46" t="s">
        <v>714</v>
      </c>
      <c r="E278" s="46">
        <v>276</v>
      </c>
      <c r="F278" s="46" t="str">
        <f t="shared" si="4"/>
        <v>Диффузор вентиляционный</v>
      </c>
    </row>
    <row r="279" spans="1:6" x14ac:dyDescent="0.25">
      <c r="A279" s="46">
        <v>2573300</v>
      </c>
      <c r="B279" s="46">
        <v>278</v>
      </c>
      <c r="C279" s="46" t="s">
        <v>1079</v>
      </c>
      <c r="E279" s="46">
        <v>277</v>
      </c>
      <c r="F279" s="46" t="str">
        <f t="shared" si="4"/>
        <v>Диэтиловый эфир (C4H10O)</v>
      </c>
    </row>
    <row r="280" spans="1:6" x14ac:dyDescent="0.25">
      <c r="A280" s="46" t="s">
        <v>6619</v>
      </c>
      <c r="B280" s="46">
        <v>279</v>
      </c>
      <c r="C280" s="46" t="s">
        <v>6510</v>
      </c>
      <c r="E280" s="46">
        <v>278</v>
      </c>
      <c r="F280" s="46" t="str">
        <f t="shared" si="4"/>
        <v>Длинногубцы (тонкогубцы)</v>
      </c>
    </row>
    <row r="281" spans="1:6" x14ac:dyDescent="0.25">
      <c r="A281" s="46" t="s">
        <v>278</v>
      </c>
      <c r="B281" s="46">
        <v>280</v>
      </c>
      <c r="C281" s="46" t="s">
        <v>1209</v>
      </c>
      <c r="E281" s="46">
        <v>279</v>
      </c>
      <c r="F281" s="46" t="str">
        <f t="shared" si="4"/>
        <v>Добавки ЛКМ для испытаний (образец)</v>
      </c>
    </row>
    <row r="282" spans="1:6" x14ac:dyDescent="0.25">
      <c r="A282" s="46" t="s">
        <v>397</v>
      </c>
      <c r="B282" s="46">
        <v>281</v>
      </c>
      <c r="C282" s="46" t="s">
        <v>1664</v>
      </c>
      <c r="E282" s="46">
        <v>280</v>
      </c>
      <c r="F282" s="46" t="str">
        <f t="shared" si="4"/>
        <v>Доводчик дверной</v>
      </c>
    </row>
    <row r="283" spans="1:6" x14ac:dyDescent="0.25">
      <c r="A283" s="46" t="s">
        <v>458</v>
      </c>
      <c r="B283" s="46">
        <v>282</v>
      </c>
      <c r="C283" s="46" t="s">
        <v>1830</v>
      </c>
      <c r="E283" s="46">
        <v>281</v>
      </c>
      <c r="F283" s="46" t="str">
        <f t="shared" si="4"/>
        <v>Домкрат гидравлический</v>
      </c>
    </row>
    <row r="284" spans="1:6" x14ac:dyDescent="0.25">
      <c r="A284" s="46" t="s">
        <v>348</v>
      </c>
      <c r="B284" s="46">
        <v>283</v>
      </c>
      <c r="C284" s="46" t="s">
        <v>6588</v>
      </c>
      <c r="E284" s="46">
        <v>282</v>
      </c>
      <c r="F284" s="46" t="str">
        <f t="shared" si="4"/>
        <v>Доска демонстрационная</v>
      </c>
    </row>
    <row r="285" spans="1:6" x14ac:dyDescent="0.25">
      <c r="A285" s="46" t="s">
        <v>348</v>
      </c>
      <c r="B285" s="46">
        <v>284</v>
      </c>
      <c r="C285" s="46" t="s">
        <v>6589</v>
      </c>
      <c r="E285" s="46">
        <v>283</v>
      </c>
      <c r="F285" s="46" t="str">
        <f t="shared" si="4"/>
        <v>Драйвер светодиодный для ленты (LED)</v>
      </c>
    </row>
    <row r="286" spans="1:6" x14ac:dyDescent="0.25">
      <c r="A286" s="46">
        <v>2824110</v>
      </c>
      <c r="B286" s="46">
        <v>285</v>
      </c>
      <c r="C286" s="46" t="s">
        <v>1679</v>
      </c>
      <c r="E286" s="46">
        <v>284</v>
      </c>
      <c r="F286" s="46" t="str">
        <f t="shared" si="4"/>
        <v>Драйвер светодиодный для светильника (LED)</v>
      </c>
    </row>
    <row r="287" spans="1:6" x14ac:dyDescent="0.25">
      <c r="A287" s="46">
        <v>2824110</v>
      </c>
      <c r="B287" s="46">
        <v>286</v>
      </c>
      <c r="C287" s="46" t="s">
        <v>1681</v>
      </c>
      <c r="E287" s="46">
        <v>285</v>
      </c>
      <c r="F287" s="46" t="str">
        <f t="shared" si="4"/>
        <v>Дрель электрическая</v>
      </c>
    </row>
    <row r="288" spans="1:6" x14ac:dyDescent="0.25">
      <c r="A288" s="46" t="s">
        <v>329</v>
      </c>
      <c r="B288" s="46">
        <v>287</v>
      </c>
      <c r="C288" s="46" t="s">
        <v>1408</v>
      </c>
      <c r="E288" s="46">
        <v>286</v>
      </c>
      <c r="F288" s="46" t="str">
        <f t="shared" si="4"/>
        <v>Дрель-шуруповерт</v>
      </c>
    </row>
    <row r="289" spans="1:6" x14ac:dyDescent="0.25">
      <c r="A289" s="46" t="s">
        <v>276</v>
      </c>
      <c r="B289" s="46">
        <v>288</v>
      </c>
      <c r="C289" s="46" t="s">
        <v>3501</v>
      </c>
      <c r="E289" s="46">
        <v>287</v>
      </c>
      <c r="F289" s="46" t="str">
        <f t="shared" si="4"/>
        <v>Дроссель</v>
      </c>
    </row>
    <row r="290" spans="1:6" x14ac:dyDescent="0.25">
      <c r="A290" s="46">
        <v>2594110</v>
      </c>
      <c r="B290" s="46">
        <v>289</v>
      </c>
      <c r="C290" s="46" t="s">
        <v>1173</v>
      </c>
      <c r="E290" s="46">
        <v>288</v>
      </c>
      <c r="F290" s="46" t="str">
        <f t="shared" si="4"/>
        <v>Дырокол канцелярский</v>
      </c>
    </row>
    <row r="291" spans="1:6" x14ac:dyDescent="0.25">
      <c r="A291" s="46" t="s">
        <v>3551</v>
      </c>
      <c r="B291" s="46">
        <v>290</v>
      </c>
      <c r="C291" s="46" t="s">
        <v>3552</v>
      </c>
      <c r="E291" s="46">
        <v>289</v>
      </c>
      <c r="F291" s="46" t="str">
        <f t="shared" si="4"/>
        <v>Дюбель монтажный</v>
      </c>
    </row>
    <row r="292" spans="1:6" x14ac:dyDescent="0.25">
      <c r="A292" s="46" t="s">
        <v>162</v>
      </c>
      <c r="B292" s="46">
        <v>291</v>
      </c>
      <c r="C292" s="46" t="s">
        <v>562</v>
      </c>
      <c r="E292" s="46">
        <v>290</v>
      </c>
      <c r="F292" s="46" t="str">
        <f t="shared" si="4"/>
        <v>Евроограждение (панель)</v>
      </c>
    </row>
    <row r="293" spans="1:6" x14ac:dyDescent="0.25">
      <c r="A293" s="46" t="s">
        <v>457</v>
      </c>
      <c r="B293" s="46">
        <v>292</v>
      </c>
      <c r="C293" s="46" t="s">
        <v>1828</v>
      </c>
      <c r="E293" s="46">
        <v>291</v>
      </c>
      <c r="F293" s="46" t="str">
        <f t="shared" si="4"/>
        <v>Ежедневник</v>
      </c>
    </row>
    <row r="294" spans="1:6" x14ac:dyDescent="0.25">
      <c r="A294" s="46" t="s">
        <v>401</v>
      </c>
      <c r="B294" s="46">
        <v>293</v>
      </c>
      <c r="C294" s="46" t="s">
        <v>1671</v>
      </c>
      <c r="E294" s="46">
        <v>292</v>
      </c>
      <c r="F294" s="46" t="str">
        <f t="shared" si="4"/>
        <v>Елка искуственная</v>
      </c>
    </row>
    <row r="295" spans="1:6" x14ac:dyDescent="0.25">
      <c r="A295" s="46" t="s">
        <v>402</v>
      </c>
      <c r="B295" s="46">
        <v>294</v>
      </c>
      <c r="C295" s="46" t="s">
        <v>1673</v>
      </c>
      <c r="E295" s="46">
        <v>293</v>
      </c>
      <c r="F295" s="46" t="str">
        <f t="shared" si="4"/>
        <v>Емкость для отработанных чернил</v>
      </c>
    </row>
    <row r="296" spans="1:6" x14ac:dyDescent="0.25">
      <c r="A296" s="46" t="s">
        <v>198</v>
      </c>
      <c r="B296" s="46">
        <v>295</v>
      </c>
      <c r="C296" s="46" t="s">
        <v>750</v>
      </c>
      <c r="E296" s="46">
        <v>294</v>
      </c>
      <c r="F296" s="46" t="str">
        <f t="shared" si="4"/>
        <v>Емкость для отработанных чернил принтера</v>
      </c>
    </row>
    <row r="297" spans="1:6" x14ac:dyDescent="0.25">
      <c r="A297" s="46">
        <v>2059520</v>
      </c>
      <c r="B297" s="46">
        <v>296</v>
      </c>
      <c r="C297" s="46" t="s">
        <v>712</v>
      </c>
      <c r="E297" s="46">
        <v>295</v>
      </c>
      <c r="F297" s="46" t="str">
        <f t="shared" si="4"/>
        <v>Жгут медицинский</v>
      </c>
    </row>
    <row r="298" spans="1:6" x14ac:dyDescent="0.25">
      <c r="A298" s="46" t="s">
        <v>241</v>
      </c>
      <c r="B298" s="46">
        <v>297</v>
      </c>
      <c r="C298" s="46" t="s">
        <v>948</v>
      </c>
      <c r="E298" s="46">
        <v>296</v>
      </c>
      <c r="F298" s="46" t="str">
        <f t="shared" si="4"/>
        <v>Железо (II) сернокислое семиводное (FeSO*7HO)</v>
      </c>
    </row>
    <row r="299" spans="1:6" x14ac:dyDescent="0.25">
      <c r="A299" s="46">
        <v>2059410</v>
      </c>
      <c r="B299" s="46">
        <v>298</v>
      </c>
      <c r="C299" s="46" t="s">
        <v>696</v>
      </c>
      <c r="E299" s="46">
        <v>297</v>
      </c>
      <c r="F299" s="46" t="str">
        <f t="shared" si="4"/>
        <v>Железо карбонильное</v>
      </c>
    </row>
    <row r="300" spans="1:6" x14ac:dyDescent="0.25">
      <c r="A300" s="46">
        <v>2059410</v>
      </c>
      <c r="B300" s="46">
        <v>299</v>
      </c>
      <c r="C300" s="46" t="s">
        <v>697</v>
      </c>
      <c r="E300" s="46">
        <v>298</v>
      </c>
      <c r="F300" s="46" t="str">
        <f t="shared" si="4"/>
        <v>Жидкость (эмульсия) дрессировочная</v>
      </c>
    </row>
    <row r="301" spans="1:6" x14ac:dyDescent="0.25">
      <c r="A301" s="46" t="s">
        <v>6621</v>
      </c>
      <c r="B301" s="46">
        <v>300</v>
      </c>
      <c r="C301" s="46" t="s">
        <v>6513</v>
      </c>
      <c r="E301" s="46">
        <v>299</v>
      </c>
      <c r="F301" s="46" t="str">
        <f t="shared" si="4"/>
        <v>Жидкость дрессировочная</v>
      </c>
    </row>
    <row r="302" spans="1:6" x14ac:dyDescent="0.25">
      <c r="A302" s="46" t="s">
        <v>187</v>
      </c>
      <c r="B302" s="46">
        <v>301</v>
      </c>
      <c r="C302" s="46" t="s">
        <v>680</v>
      </c>
      <c r="E302" s="46">
        <v>300</v>
      </c>
      <c r="F302" s="46" t="str">
        <f t="shared" si="4"/>
        <v>Жидкость дрессировочная (образец)</v>
      </c>
    </row>
    <row r="303" spans="1:6" x14ac:dyDescent="0.25">
      <c r="A303" s="46">
        <v>2059430</v>
      </c>
      <c r="B303" s="46">
        <v>302</v>
      </c>
      <c r="C303" s="46" t="s">
        <v>699</v>
      </c>
      <c r="E303" s="46">
        <v>301</v>
      </c>
      <c r="F303" s="46" t="str">
        <f t="shared" si="4"/>
        <v>Жидкость подпиточная</v>
      </c>
    </row>
    <row r="304" spans="1:6" x14ac:dyDescent="0.25">
      <c r="A304" s="46" t="s">
        <v>140</v>
      </c>
      <c r="B304" s="46">
        <v>303</v>
      </c>
      <c r="C304" s="46" t="s">
        <v>527</v>
      </c>
      <c r="E304" s="46">
        <v>302</v>
      </c>
      <c r="F304" s="46" t="str">
        <f t="shared" si="4"/>
        <v>Жидкость тормозная</v>
      </c>
    </row>
    <row r="305" spans="1:6" x14ac:dyDescent="0.25">
      <c r="A305" s="46" t="s">
        <v>162</v>
      </c>
      <c r="B305" s="46">
        <v>304</v>
      </c>
      <c r="C305" s="46" t="s">
        <v>560</v>
      </c>
      <c r="E305" s="46">
        <v>303</v>
      </c>
      <c r="F305" s="46" t="str">
        <f t="shared" si="4"/>
        <v>Жилет</v>
      </c>
    </row>
    <row r="306" spans="1:6" x14ac:dyDescent="0.25">
      <c r="A306" s="46" t="s">
        <v>206</v>
      </c>
      <c r="B306" s="46">
        <v>305</v>
      </c>
      <c r="C306" s="46" t="s">
        <v>794</v>
      </c>
      <c r="E306" s="46">
        <v>304</v>
      </c>
      <c r="F306" s="46" t="str">
        <f t="shared" si="4"/>
        <v>Журнал</v>
      </c>
    </row>
    <row r="307" spans="1:6" x14ac:dyDescent="0.25">
      <c r="A307" s="46" t="s">
        <v>245</v>
      </c>
      <c r="B307" s="46">
        <v>306</v>
      </c>
      <c r="C307" s="46" t="s">
        <v>969</v>
      </c>
      <c r="E307" s="46">
        <v>305</v>
      </c>
      <c r="F307" s="46" t="str">
        <f t="shared" si="4"/>
        <v>Заглушка канализационная</v>
      </c>
    </row>
    <row r="308" spans="1:6" x14ac:dyDescent="0.25">
      <c r="A308" s="46" t="s">
        <v>216</v>
      </c>
      <c r="B308" s="46">
        <v>307</v>
      </c>
      <c r="C308" s="46" t="s">
        <v>850</v>
      </c>
      <c r="E308" s="46">
        <v>306</v>
      </c>
      <c r="F308" s="46" t="str">
        <f t="shared" si="4"/>
        <v>Заглушка лотка перфорированного металлического</v>
      </c>
    </row>
    <row r="309" spans="1:6" x14ac:dyDescent="0.25">
      <c r="A309" s="46" t="s">
        <v>262</v>
      </c>
      <c r="B309" s="46">
        <v>308</v>
      </c>
      <c r="C309" s="46" t="s">
        <v>1148</v>
      </c>
      <c r="E309" s="46">
        <v>307</v>
      </c>
      <c r="F309" s="46" t="str">
        <f t="shared" si="4"/>
        <v>Заглушка опорная противоскользящая двухкомпонентная для лестницы переносной</v>
      </c>
    </row>
    <row r="310" spans="1:6" x14ac:dyDescent="0.25">
      <c r="A310" s="46" t="s">
        <v>262</v>
      </c>
      <c r="B310" s="46">
        <v>309</v>
      </c>
      <c r="C310" s="46" t="s">
        <v>1147</v>
      </c>
      <c r="E310" s="46">
        <v>308</v>
      </c>
      <c r="F310" s="46" t="str">
        <f t="shared" si="4"/>
        <v>Заглушка резьбовая</v>
      </c>
    </row>
    <row r="311" spans="1:6" x14ac:dyDescent="0.25">
      <c r="A311" s="46" t="s">
        <v>387</v>
      </c>
      <c r="B311" s="46">
        <v>310</v>
      </c>
      <c r="C311" s="46" t="s">
        <v>1636</v>
      </c>
      <c r="E311" s="46">
        <v>309</v>
      </c>
      <c r="F311" s="46" t="str">
        <f t="shared" si="4"/>
        <v>Заглушка фланцевая (фланец глухой)</v>
      </c>
    </row>
    <row r="312" spans="1:6" x14ac:dyDescent="0.25">
      <c r="A312" s="46">
        <v>2572140</v>
      </c>
      <c r="B312" s="46">
        <v>311</v>
      </c>
      <c r="C312" s="46" t="s">
        <v>1039</v>
      </c>
      <c r="E312" s="46">
        <v>310</v>
      </c>
      <c r="F312" s="46" t="str">
        <f t="shared" si="4"/>
        <v>Задвижка фланцевая</v>
      </c>
    </row>
    <row r="313" spans="1:6" x14ac:dyDescent="0.25">
      <c r="A313" s="46" t="s">
        <v>269</v>
      </c>
      <c r="B313" s="46">
        <v>312</v>
      </c>
      <c r="C313" s="46" t="s">
        <v>1161</v>
      </c>
      <c r="E313" s="46">
        <v>311</v>
      </c>
      <c r="F313" s="46" t="str">
        <f t="shared" si="4"/>
        <v>Зажим канатный (для троса) стальной</v>
      </c>
    </row>
    <row r="314" spans="1:6" x14ac:dyDescent="0.25">
      <c r="A314" s="46" t="s">
        <v>277</v>
      </c>
      <c r="B314" s="46">
        <v>313</v>
      </c>
      <c r="C314" s="46" t="s">
        <v>1192</v>
      </c>
      <c r="E314" s="46">
        <v>312</v>
      </c>
      <c r="F314" s="46" t="str">
        <f t="shared" si="4"/>
        <v>Зажим проводника</v>
      </c>
    </row>
    <row r="315" spans="1:6" x14ac:dyDescent="0.25">
      <c r="A315" s="46" t="s">
        <v>331</v>
      </c>
      <c r="B315" s="46">
        <v>314</v>
      </c>
      <c r="C315" s="46" t="s">
        <v>1411</v>
      </c>
      <c r="E315" s="46">
        <v>313</v>
      </c>
      <c r="F315" s="46" t="str">
        <f t="shared" si="4"/>
        <v>Зажимы для бумаги</v>
      </c>
    </row>
    <row r="316" spans="1:6" x14ac:dyDescent="0.25">
      <c r="A316" s="46" t="s">
        <v>271</v>
      </c>
      <c r="B316" s="46">
        <v>315</v>
      </c>
      <c r="C316" s="46" t="s">
        <v>1175</v>
      </c>
      <c r="E316" s="46">
        <v>314</v>
      </c>
      <c r="F316" s="46" t="str">
        <f t="shared" si="4"/>
        <v>Заземлитель</v>
      </c>
    </row>
    <row r="317" spans="1:6" x14ac:dyDescent="0.25">
      <c r="A317" s="46">
        <v>2573300</v>
      </c>
      <c r="B317" s="46">
        <v>316</v>
      </c>
      <c r="C317" s="46" t="s">
        <v>1082</v>
      </c>
      <c r="E317" s="46">
        <v>315</v>
      </c>
      <c r="F317" s="46" t="str">
        <f t="shared" si="4"/>
        <v>Заклепка</v>
      </c>
    </row>
    <row r="318" spans="1:6" x14ac:dyDescent="0.25">
      <c r="A318" s="46" t="s">
        <v>260</v>
      </c>
      <c r="B318" s="46">
        <v>317</v>
      </c>
      <c r="C318" s="46" t="s">
        <v>1033</v>
      </c>
      <c r="E318" s="46">
        <v>316</v>
      </c>
      <c r="F318" s="46" t="str">
        <f t="shared" si="4"/>
        <v>Заклепочник</v>
      </c>
    </row>
    <row r="319" spans="1:6" x14ac:dyDescent="0.25">
      <c r="A319" s="46">
        <v>2812200</v>
      </c>
      <c r="B319" s="46">
        <v>318</v>
      </c>
      <c r="C319" s="46" t="s">
        <v>1579</v>
      </c>
      <c r="E319" s="46">
        <v>317</v>
      </c>
      <c r="F319" s="46" t="str">
        <f t="shared" si="4"/>
        <v>Замок врезной с ручкой</v>
      </c>
    </row>
    <row r="320" spans="1:6" x14ac:dyDescent="0.25">
      <c r="A320" s="46" t="s">
        <v>259</v>
      </c>
      <c r="B320" s="46">
        <v>319</v>
      </c>
      <c r="C320" s="46" t="s">
        <v>1028</v>
      </c>
      <c r="E320" s="46">
        <v>318</v>
      </c>
      <c r="F320" s="46" t="str">
        <f t="shared" si="4"/>
        <v>Замок гидравлический (гидрозамок)</v>
      </c>
    </row>
    <row r="321" spans="1:6" x14ac:dyDescent="0.25">
      <c r="A321" s="46">
        <v>2572110</v>
      </c>
      <c r="B321" s="46">
        <v>320</v>
      </c>
      <c r="C321" s="46" t="s">
        <v>1032</v>
      </c>
      <c r="E321" s="46">
        <v>319</v>
      </c>
      <c r="F321" s="46" t="str">
        <f t="shared" si="4"/>
        <v>Замок для электрощита металлический</v>
      </c>
    </row>
    <row r="322" spans="1:6" x14ac:dyDescent="0.25">
      <c r="A322" s="46">
        <v>2572110</v>
      </c>
      <c r="B322" s="46">
        <v>321</v>
      </c>
      <c r="C322" s="46" t="s">
        <v>1031</v>
      </c>
      <c r="E322" s="46">
        <v>320</v>
      </c>
      <c r="F322" s="46" t="str">
        <f t="shared" si="4"/>
        <v>Замок мебельный</v>
      </c>
    </row>
    <row r="323" spans="1:6" x14ac:dyDescent="0.25">
      <c r="A323" s="46" t="s">
        <v>278</v>
      </c>
      <c r="B323" s="46">
        <v>322</v>
      </c>
      <c r="C323" s="46" t="s">
        <v>1201</v>
      </c>
      <c r="E323" s="46">
        <v>321</v>
      </c>
      <c r="F323" s="46" t="str">
        <f t="shared" ref="F323:F386" si="5">VLOOKUP(E323,B:C,2,0)</f>
        <v>Замок навесной</v>
      </c>
    </row>
    <row r="324" spans="1:6" x14ac:dyDescent="0.25">
      <c r="A324" s="46" t="s">
        <v>6630</v>
      </c>
      <c r="B324" s="46">
        <v>323</v>
      </c>
      <c r="C324" s="46" t="s">
        <v>6526</v>
      </c>
      <c r="E324" s="46">
        <v>322</v>
      </c>
      <c r="F324" s="46" t="str">
        <f t="shared" si="5"/>
        <v>Замок просечной стальной</v>
      </c>
    </row>
    <row r="325" spans="1:6" x14ac:dyDescent="0.25">
      <c r="A325" s="46" t="s">
        <v>334</v>
      </c>
      <c r="B325" s="46">
        <v>324</v>
      </c>
      <c r="C325" s="46" t="s">
        <v>1442</v>
      </c>
      <c r="E325" s="46">
        <v>323</v>
      </c>
      <c r="F325" s="46" t="str">
        <f t="shared" si="5"/>
        <v>Замок просечной стальной (образец)</v>
      </c>
    </row>
    <row r="326" spans="1:6" x14ac:dyDescent="0.25">
      <c r="A326" s="46" t="s">
        <v>259</v>
      </c>
      <c r="B326" s="46">
        <v>325</v>
      </c>
      <c r="C326" s="46" t="s">
        <v>1029</v>
      </c>
      <c r="E326" s="46">
        <v>324</v>
      </c>
      <c r="F326" s="46" t="str">
        <f t="shared" si="5"/>
        <v>Замок электромагнитной блокировки</v>
      </c>
    </row>
    <row r="327" spans="1:6" x14ac:dyDescent="0.25">
      <c r="A327" s="46" t="s">
        <v>369</v>
      </c>
      <c r="B327" s="46">
        <v>326</v>
      </c>
      <c r="C327" s="46" t="s">
        <v>1567</v>
      </c>
      <c r="E327" s="46">
        <v>325</v>
      </c>
      <c r="F327" s="46" t="str">
        <f t="shared" si="5"/>
        <v>Замок электронный для СКУД</v>
      </c>
    </row>
    <row r="328" spans="1:6" x14ac:dyDescent="0.25">
      <c r="A328" s="46" t="s">
        <v>278</v>
      </c>
      <c r="B328" s="46">
        <v>327</v>
      </c>
      <c r="C328" s="46" t="s">
        <v>6579</v>
      </c>
      <c r="E328" s="46">
        <v>326</v>
      </c>
      <c r="F328" s="46" t="str">
        <f t="shared" si="5"/>
        <v>Занавес сварочный защитный</v>
      </c>
    </row>
    <row r="329" spans="1:6" x14ac:dyDescent="0.25">
      <c r="A329" s="46" t="s">
        <v>387</v>
      </c>
      <c r="B329" s="46">
        <v>328</v>
      </c>
      <c r="C329" s="46" t="s">
        <v>1637</v>
      </c>
      <c r="E329" s="46">
        <v>327</v>
      </c>
      <c r="F329" s="46" t="str">
        <f t="shared" si="5"/>
        <v>Запасные части изготавливаемые ЦРМ</v>
      </c>
    </row>
    <row r="330" spans="1:6" x14ac:dyDescent="0.25">
      <c r="A330" s="46" t="s">
        <v>430</v>
      </c>
      <c r="B330" s="46">
        <v>329</v>
      </c>
      <c r="C330" s="46" t="s">
        <v>6610</v>
      </c>
      <c r="E330" s="46">
        <v>328</v>
      </c>
      <c r="F330" s="46" t="str">
        <f t="shared" si="5"/>
        <v>Затвор дисковый</v>
      </c>
    </row>
    <row r="331" spans="1:6" x14ac:dyDescent="0.25">
      <c r="A331" s="46">
        <v>2822200</v>
      </c>
      <c r="B331" s="46">
        <v>330</v>
      </c>
      <c r="C331" s="46" t="s">
        <v>1668</v>
      </c>
      <c r="E331" s="46">
        <v>329</v>
      </c>
      <c r="F331" s="46" t="str">
        <f t="shared" si="5"/>
        <v>Затвор шлюзовый 0,1бар 200x200мм</v>
      </c>
    </row>
    <row r="332" spans="1:6" x14ac:dyDescent="0.25">
      <c r="A332" s="46" t="s">
        <v>344</v>
      </c>
      <c r="B332" s="46">
        <v>331</v>
      </c>
      <c r="C332" s="46" t="s">
        <v>1496</v>
      </c>
      <c r="E332" s="46">
        <v>330</v>
      </c>
      <c r="F332" s="46" t="str">
        <f t="shared" si="5"/>
        <v>Захват подъемный</v>
      </c>
    </row>
    <row r="333" spans="1:6" x14ac:dyDescent="0.25">
      <c r="A333" s="46" t="s">
        <v>368</v>
      </c>
      <c r="B333" s="46">
        <v>332</v>
      </c>
      <c r="C333" s="46" t="s">
        <v>1557</v>
      </c>
      <c r="E333" s="46">
        <v>331</v>
      </c>
      <c r="F333" s="46" t="str">
        <f t="shared" si="5"/>
        <v>Защита кнопки управления</v>
      </c>
    </row>
    <row r="334" spans="1:6" x14ac:dyDescent="0.25">
      <c r="A334" s="46" t="s">
        <v>197</v>
      </c>
      <c r="B334" s="46">
        <v>333</v>
      </c>
      <c r="C334" s="46" t="s">
        <v>742</v>
      </c>
      <c r="E334" s="46">
        <v>332</v>
      </c>
      <c r="F334" s="46" t="str">
        <f t="shared" si="5"/>
        <v>Звонок дверной</v>
      </c>
    </row>
    <row r="335" spans="1:6" x14ac:dyDescent="0.25">
      <c r="A335" s="46" t="s">
        <v>224</v>
      </c>
      <c r="B335" s="46">
        <v>334</v>
      </c>
      <c r="C335" s="46" t="s">
        <v>889</v>
      </c>
      <c r="E335" s="46">
        <v>333</v>
      </c>
      <c r="F335" s="46" t="str">
        <f t="shared" si="5"/>
        <v>Зеленка 1%</v>
      </c>
    </row>
    <row r="336" spans="1:6" x14ac:dyDescent="0.25">
      <c r="A336" s="46" t="s">
        <v>224</v>
      </c>
      <c r="B336" s="46">
        <v>335</v>
      </c>
      <c r="C336" s="46" t="s">
        <v>890</v>
      </c>
      <c r="E336" s="46">
        <v>334</v>
      </c>
      <c r="F336" s="46" t="str">
        <f t="shared" si="5"/>
        <v>Зеркало дорожное</v>
      </c>
    </row>
    <row r="337" spans="1:6" x14ac:dyDescent="0.25">
      <c r="A337" s="46" t="s">
        <v>224</v>
      </c>
      <c r="B337" s="46">
        <v>336</v>
      </c>
      <c r="C337" s="46" t="s">
        <v>891</v>
      </c>
      <c r="E337" s="46">
        <v>335</v>
      </c>
      <c r="F337" s="46" t="str">
        <f t="shared" si="5"/>
        <v>Зеркало досмотровое</v>
      </c>
    </row>
    <row r="338" spans="1:6" x14ac:dyDescent="0.25">
      <c r="A338" s="46" t="s">
        <v>3442</v>
      </c>
      <c r="B338" s="46">
        <v>337</v>
      </c>
      <c r="C338" s="46" t="s">
        <v>1848</v>
      </c>
      <c r="E338" s="46">
        <v>336</v>
      </c>
      <c r="F338" s="46" t="str">
        <f t="shared" si="5"/>
        <v>Зеркало листовое</v>
      </c>
    </row>
    <row r="339" spans="1:6" x14ac:dyDescent="0.25">
      <c r="A339" s="46" t="s">
        <v>278</v>
      </c>
      <c r="B339" s="46">
        <v>338</v>
      </c>
      <c r="C339" s="46" t="s">
        <v>1196</v>
      </c>
      <c r="E339" s="46">
        <v>337</v>
      </c>
      <c r="F339" s="46" t="str">
        <f t="shared" si="5"/>
        <v>Знак</v>
      </c>
    </row>
    <row r="340" spans="1:6" x14ac:dyDescent="0.25">
      <c r="A340" s="46" t="s">
        <v>278</v>
      </c>
      <c r="B340" s="46">
        <v>339</v>
      </c>
      <c r="C340" s="46" t="s">
        <v>1197</v>
      </c>
      <c r="E340" s="46">
        <v>338</v>
      </c>
      <c r="F340" s="46" t="str">
        <f t="shared" si="5"/>
        <v>Знак дорожный</v>
      </c>
    </row>
    <row r="341" spans="1:6" x14ac:dyDescent="0.25">
      <c r="A341" s="46">
        <v>2573400</v>
      </c>
      <c r="B341" s="46">
        <v>340</v>
      </c>
      <c r="C341" s="46" t="s">
        <v>1120</v>
      </c>
      <c r="E341" s="46">
        <v>339</v>
      </c>
      <c r="F341" s="46" t="str">
        <f t="shared" si="5"/>
        <v>Знак железнодорожный</v>
      </c>
    </row>
    <row r="342" spans="1:6" x14ac:dyDescent="0.25">
      <c r="A342" s="46">
        <v>2573300</v>
      </c>
      <c r="B342" s="46">
        <v>341</v>
      </c>
      <c r="C342" s="46" t="s">
        <v>1088</v>
      </c>
      <c r="E342" s="46">
        <v>340</v>
      </c>
      <c r="F342" s="46" t="str">
        <f t="shared" si="5"/>
        <v>Зубило для электроинструментов</v>
      </c>
    </row>
    <row r="343" spans="1:6" x14ac:dyDescent="0.25">
      <c r="A343" s="46" t="s">
        <v>194</v>
      </c>
      <c r="B343" s="46">
        <v>342</v>
      </c>
      <c r="C343" s="46" t="s">
        <v>693</v>
      </c>
      <c r="E343" s="46">
        <v>341</v>
      </c>
      <c r="F343" s="46" t="str">
        <f t="shared" si="5"/>
        <v>Зубило ручное</v>
      </c>
    </row>
    <row r="344" spans="1:6" x14ac:dyDescent="0.25">
      <c r="A344" s="46" t="s">
        <v>457</v>
      </c>
      <c r="B344" s="46">
        <v>343</v>
      </c>
      <c r="C344" s="46" t="s">
        <v>1829</v>
      </c>
      <c r="E344" s="46">
        <v>342</v>
      </c>
      <c r="F344" s="46" t="str">
        <f t="shared" si="5"/>
        <v>Зубочистки</v>
      </c>
    </row>
    <row r="345" spans="1:6" x14ac:dyDescent="0.25">
      <c r="A345" s="46" t="s">
        <v>232</v>
      </c>
      <c r="B345" s="46">
        <v>344</v>
      </c>
      <c r="C345" s="46" t="s">
        <v>3535</v>
      </c>
      <c r="E345" s="46">
        <v>343</v>
      </c>
      <c r="F345" s="46" t="str">
        <f t="shared" si="5"/>
        <v>Игрушки елочные</v>
      </c>
    </row>
    <row r="346" spans="1:6" x14ac:dyDescent="0.25">
      <c r="A346" s="46" t="s">
        <v>227</v>
      </c>
      <c r="B346" s="46">
        <v>345</v>
      </c>
      <c r="C346" s="46" t="s">
        <v>911</v>
      </c>
      <c r="E346" s="46">
        <v>344</v>
      </c>
      <c r="F346" s="46" t="str">
        <f t="shared" si="5"/>
        <v>Известь для побелки</v>
      </c>
    </row>
    <row r="347" spans="1:6" x14ac:dyDescent="0.25">
      <c r="A347" s="46" t="s">
        <v>400</v>
      </c>
      <c r="B347" s="46">
        <v>346</v>
      </c>
      <c r="C347" s="46" t="s">
        <v>1670</v>
      </c>
      <c r="E347" s="46">
        <v>345</v>
      </c>
      <c r="F347" s="46" t="str">
        <f t="shared" si="5"/>
        <v>Изгиб лабораторный стеклянный</v>
      </c>
    </row>
    <row r="348" spans="1:6" x14ac:dyDescent="0.25">
      <c r="A348" s="46" t="s">
        <v>315</v>
      </c>
      <c r="B348" s="46">
        <v>347</v>
      </c>
      <c r="C348" s="46" t="s">
        <v>1368</v>
      </c>
      <c r="E348" s="46">
        <v>346</v>
      </c>
      <c r="F348" s="46" t="str">
        <f t="shared" si="5"/>
        <v>Измельчитель бумаги (шредер)</v>
      </c>
    </row>
    <row r="349" spans="1:6" x14ac:dyDescent="0.25">
      <c r="A349" s="46" t="s">
        <v>306</v>
      </c>
      <c r="B349" s="46">
        <v>348</v>
      </c>
      <c r="C349" s="46" t="s">
        <v>1304</v>
      </c>
      <c r="E349" s="46">
        <v>347</v>
      </c>
      <c r="F349" s="46" t="str">
        <f t="shared" si="5"/>
        <v>Измеритель мощности</v>
      </c>
    </row>
    <row r="350" spans="1:6" x14ac:dyDescent="0.25">
      <c r="A350" s="46" t="s">
        <v>312</v>
      </c>
      <c r="B350" s="46">
        <v>349</v>
      </c>
      <c r="C350" s="46" t="s">
        <v>1359</v>
      </c>
      <c r="E350" s="46">
        <v>348</v>
      </c>
      <c r="F350" s="46" t="str">
        <f t="shared" si="5"/>
        <v>Измеритель сопротивления изоляции (мегаомметр)</v>
      </c>
    </row>
    <row r="351" spans="1:6" x14ac:dyDescent="0.25">
      <c r="A351" s="46" t="s">
        <v>217</v>
      </c>
      <c r="B351" s="46">
        <v>350</v>
      </c>
      <c r="C351" s="46" t="s">
        <v>854</v>
      </c>
      <c r="E351" s="46">
        <v>349</v>
      </c>
      <c r="F351" s="46" t="str">
        <f t="shared" si="5"/>
        <v>Измеритель точки росы</v>
      </c>
    </row>
    <row r="352" spans="1:6" x14ac:dyDescent="0.25">
      <c r="A352" s="46" t="s">
        <v>136</v>
      </c>
      <c r="B352" s="46">
        <v>351</v>
      </c>
      <c r="C352" s="46" t="s">
        <v>517</v>
      </c>
      <c r="E352" s="46">
        <v>350</v>
      </c>
      <c r="F352" s="46" t="str">
        <f t="shared" si="5"/>
        <v>Изолента ПВХ</v>
      </c>
    </row>
    <row r="353" spans="1:6" x14ac:dyDescent="0.25">
      <c r="A353" s="46" t="s">
        <v>369</v>
      </c>
      <c r="B353" s="46">
        <v>352</v>
      </c>
      <c r="C353" s="46" t="s">
        <v>1563</v>
      </c>
      <c r="E353" s="46">
        <v>351</v>
      </c>
      <c r="F353" s="46" t="str">
        <f t="shared" si="5"/>
        <v>Изолента х/б</v>
      </c>
    </row>
    <row r="354" spans="1:6" x14ac:dyDescent="0.25">
      <c r="A354" s="46">
        <v>2059561</v>
      </c>
      <c r="B354" s="46">
        <v>354</v>
      </c>
      <c r="C354" s="46" t="s">
        <v>6724</v>
      </c>
      <c r="E354" s="46">
        <v>352</v>
      </c>
      <c r="F354" s="46" t="str">
        <f t="shared" si="5"/>
        <v>Изолятор-адаптер для горелки (кольцо уплотнительное)</v>
      </c>
    </row>
    <row r="355" spans="1:6" x14ac:dyDescent="0.25">
      <c r="A355" s="46">
        <v>2059590</v>
      </c>
      <c r="B355" s="46">
        <v>355</v>
      </c>
      <c r="C355" s="46" t="s">
        <v>6722</v>
      </c>
      <c r="E355" s="46">
        <v>353</v>
      </c>
      <c r="F355" s="46" t="str">
        <f t="shared" si="5"/>
        <v>Ингибитор (образец)</v>
      </c>
    </row>
    <row r="356" spans="1:6" x14ac:dyDescent="0.25">
      <c r="A356" s="46" t="s">
        <v>6622</v>
      </c>
      <c r="B356" s="46">
        <v>353</v>
      </c>
      <c r="C356" s="46" t="s">
        <v>6721</v>
      </c>
      <c r="E356" s="46">
        <v>354</v>
      </c>
      <c r="F356" s="46" t="str">
        <f t="shared" si="5"/>
        <v>Ингибитор (вспомогательные материалы)</v>
      </c>
    </row>
    <row r="357" spans="1:6" x14ac:dyDescent="0.25">
      <c r="A357" s="46">
        <v>2059590</v>
      </c>
      <c r="B357" s="46">
        <v>356</v>
      </c>
      <c r="C357" s="46" t="s">
        <v>6723</v>
      </c>
      <c r="E357" s="46">
        <v>355</v>
      </c>
      <c r="F357" s="46" t="str">
        <f t="shared" si="5"/>
        <v>Ингибитор (кг)</v>
      </c>
    </row>
    <row r="358" spans="1:6" x14ac:dyDescent="0.25">
      <c r="A358" s="46">
        <v>2059520</v>
      </c>
      <c r="B358" s="46">
        <v>357</v>
      </c>
      <c r="C358" s="46" t="s">
        <v>716</v>
      </c>
      <c r="E358" s="46">
        <v>356</v>
      </c>
      <c r="F358" s="46" t="str">
        <f t="shared" si="5"/>
        <v>Ингибитор (шт)</v>
      </c>
    </row>
    <row r="359" spans="1:6" x14ac:dyDescent="0.25">
      <c r="A359" s="46" t="s">
        <v>308</v>
      </c>
      <c r="B359" s="46">
        <v>358</v>
      </c>
      <c r="C359" s="46" t="s">
        <v>1313</v>
      </c>
      <c r="E359" s="46">
        <v>357</v>
      </c>
      <c r="F359" s="46" t="str">
        <f t="shared" si="5"/>
        <v>Индикатор</v>
      </c>
    </row>
    <row r="360" spans="1:6" x14ac:dyDescent="0.25">
      <c r="A360" s="46" t="s">
        <v>279</v>
      </c>
      <c r="B360" s="46">
        <v>359</v>
      </c>
      <c r="C360" s="46" t="s">
        <v>1210</v>
      </c>
      <c r="E360" s="46">
        <v>358</v>
      </c>
      <c r="F360" s="46" t="str">
        <f t="shared" si="5"/>
        <v>Индикатор высокого напряжения</v>
      </c>
    </row>
    <row r="361" spans="1:6" x14ac:dyDescent="0.25">
      <c r="A361" s="46" t="s">
        <v>310</v>
      </c>
      <c r="B361" s="46">
        <v>360</v>
      </c>
      <c r="C361" s="46" t="s">
        <v>1323</v>
      </c>
      <c r="E361" s="46">
        <v>359</v>
      </c>
      <c r="F361" s="46" t="str">
        <f t="shared" si="5"/>
        <v>Индикатор диодный</v>
      </c>
    </row>
    <row r="362" spans="1:6" x14ac:dyDescent="0.25">
      <c r="A362" s="46" t="s">
        <v>279</v>
      </c>
      <c r="B362" s="46">
        <v>361</v>
      </c>
      <c r="C362" s="46" t="s">
        <v>1211</v>
      </c>
      <c r="E362" s="46">
        <v>360</v>
      </c>
      <c r="F362" s="46" t="str">
        <f t="shared" si="5"/>
        <v>Индикатор качества смеси</v>
      </c>
    </row>
    <row r="363" spans="1:6" x14ac:dyDescent="0.25">
      <c r="A363" s="46" t="s">
        <v>312</v>
      </c>
      <c r="B363" s="46">
        <v>362</v>
      </c>
      <c r="C363" s="46" t="s">
        <v>1354</v>
      </c>
      <c r="E363" s="46">
        <v>361</v>
      </c>
      <c r="F363" s="46" t="str">
        <f t="shared" si="5"/>
        <v>Индикатор считывания</v>
      </c>
    </row>
    <row r="364" spans="1:6" x14ac:dyDescent="0.25">
      <c r="A364" s="46" t="s">
        <v>312</v>
      </c>
      <c r="B364" s="46">
        <v>363</v>
      </c>
      <c r="C364" s="46" t="s">
        <v>1355</v>
      </c>
      <c r="E364" s="46">
        <v>362</v>
      </c>
      <c r="F364" s="46" t="str">
        <f t="shared" si="5"/>
        <v>Индикатор цифровой</v>
      </c>
    </row>
    <row r="365" spans="1:6" x14ac:dyDescent="0.25">
      <c r="A365" s="46" t="s">
        <v>286</v>
      </c>
      <c r="B365" s="46">
        <v>364</v>
      </c>
      <c r="C365" s="46" t="s">
        <v>1225</v>
      </c>
      <c r="E365" s="46">
        <v>363</v>
      </c>
      <c r="F365" s="46" t="str">
        <f t="shared" si="5"/>
        <v>Индикатор часовой</v>
      </c>
    </row>
    <row r="366" spans="1:6" x14ac:dyDescent="0.25">
      <c r="A366" s="46" t="s">
        <v>289</v>
      </c>
      <c r="B366" s="46">
        <v>365</v>
      </c>
      <c r="C366" s="46" t="s">
        <v>1237</v>
      </c>
      <c r="E366" s="46">
        <v>364</v>
      </c>
      <c r="F366" s="46" t="str">
        <f t="shared" si="5"/>
        <v>Инфокиоск</v>
      </c>
    </row>
    <row r="367" spans="1:6" x14ac:dyDescent="0.25">
      <c r="A367" s="46" t="s">
        <v>289</v>
      </c>
      <c r="B367" s="46">
        <v>366</v>
      </c>
      <c r="C367" s="46" t="s">
        <v>1239</v>
      </c>
      <c r="E367" s="46">
        <v>365</v>
      </c>
      <c r="F367" s="46" t="str">
        <f t="shared" si="5"/>
        <v>Источник (блок) питания</v>
      </c>
    </row>
    <row r="368" spans="1:6" x14ac:dyDescent="0.25">
      <c r="A368" s="46" t="s">
        <v>289</v>
      </c>
      <c r="B368" s="46">
        <v>367</v>
      </c>
      <c r="C368" s="46" t="s">
        <v>1240</v>
      </c>
      <c r="E368" s="46">
        <v>366</v>
      </c>
      <c r="F368" s="46" t="str">
        <f t="shared" si="5"/>
        <v>Источник бесперебойного питания</v>
      </c>
    </row>
    <row r="369" spans="1:6" x14ac:dyDescent="0.25">
      <c r="A369" s="46" t="s">
        <v>197</v>
      </c>
      <c r="B369" s="46">
        <v>368</v>
      </c>
      <c r="C369" s="46" t="s">
        <v>743</v>
      </c>
      <c r="E369" s="46">
        <v>367</v>
      </c>
      <c r="F369" s="46" t="str">
        <f t="shared" si="5"/>
        <v>Источник бесперебойного питания промышленный</v>
      </c>
    </row>
    <row r="370" spans="1:6" x14ac:dyDescent="0.25">
      <c r="A370" s="46" t="s">
        <v>306</v>
      </c>
      <c r="B370" s="46">
        <v>369</v>
      </c>
      <c r="C370" s="46" t="s">
        <v>1307</v>
      </c>
      <c r="E370" s="46">
        <v>368</v>
      </c>
      <c r="F370" s="46" t="str">
        <f t="shared" si="5"/>
        <v>Йод 5%</v>
      </c>
    </row>
    <row r="371" spans="1:6" x14ac:dyDescent="0.25">
      <c r="A371" s="46" t="s">
        <v>340</v>
      </c>
      <c r="B371" s="46">
        <v>370</v>
      </c>
      <c r="C371" s="46" t="s">
        <v>1466</v>
      </c>
      <c r="E371" s="46">
        <v>369</v>
      </c>
      <c r="F371" s="46" t="str">
        <f t="shared" si="5"/>
        <v>Кабелеискатель</v>
      </c>
    </row>
    <row r="372" spans="1:6" x14ac:dyDescent="0.25">
      <c r="A372" s="46" t="s">
        <v>340</v>
      </c>
      <c r="B372" s="46">
        <v>371</v>
      </c>
      <c r="C372" s="46" t="s">
        <v>1468</v>
      </c>
      <c r="E372" s="46">
        <v>370</v>
      </c>
      <c r="F372" s="46" t="str">
        <f t="shared" si="5"/>
        <v>Кабель HDMI</v>
      </c>
    </row>
    <row r="373" spans="1:6" x14ac:dyDescent="0.25">
      <c r="A373" s="46" t="s">
        <v>340</v>
      </c>
      <c r="B373" s="46">
        <v>372</v>
      </c>
      <c r="C373" s="46" t="s">
        <v>1471</v>
      </c>
      <c r="E373" s="46">
        <v>371</v>
      </c>
      <c r="F373" s="46" t="str">
        <f t="shared" si="5"/>
        <v>Кабель USB</v>
      </c>
    </row>
    <row r="374" spans="1:6" x14ac:dyDescent="0.25">
      <c r="A374" s="46" t="s">
        <v>340</v>
      </c>
      <c r="B374" s="46">
        <v>373</v>
      </c>
      <c r="C374" s="46" t="s">
        <v>1469</v>
      </c>
      <c r="E374" s="46">
        <v>372</v>
      </c>
      <c r="F374" s="46" t="str">
        <f t="shared" si="5"/>
        <v>Кабель измерительный</v>
      </c>
    </row>
    <row r="375" spans="1:6" x14ac:dyDescent="0.25">
      <c r="A375" s="46" t="s">
        <v>340</v>
      </c>
      <c r="B375" s="46">
        <v>374</v>
      </c>
      <c r="C375" s="46" t="s">
        <v>3428</v>
      </c>
      <c r="E375" s="46">
        <v>373</v>
      </c>
      <c r="F375" s="46" t="str">
        <f t="shared" si="5"/>
        <v>Кабель контрольный</v>
      </c>
    </row>
    <row r="376" spans="1:6" x14ac:dyDescent="0.25">
      <c r="A376" s="46" t="s">
        <v>340</v>
      </c>
      <c r="B376" s="46">
        <v>375</v>
      </c>
      <c r="C376" s="46" t="s">
        <v>3427</v>
      </c>
      <c r="E376" s="46">
        <v>374</v>
      </c>
      <c r="F376" s="46" t="str">
        <f t="shared" si="5"/>
        <v>Кабель нагревательный</v>
      </c>
    </row>
    <row r="377" spans="1:6" x14ac:dyDescent="0.25">
      <c r="A377" s="46" t="s">
        <v>340</v>
      </c>
      <c r="B377" s="46">
        <v>376</v>
      </c>
      <c r="C377" s="46" t="s">
        <v>1467</v>
      </c>
      <c r="E377" s="46">
        <v>375</v>
      </c>
      <c r="F377" s="46" t="str">
        <f t="shared" si="5"/>
        <v>Кабель питания</v>
      </c>
    </row>
    <row r="378" spans="1:6" x14ac:dyDescent="0.25">
      <c r="A378" s="46" t="s">
        <v>341</v>
      </c>
      <c r="B378" s="46">
        <v>377</v>
      </c>
      <c r="C378" s="46" t="s">
        <v>1475</v>
      </c>
      <c r="E378" s="46">
        <v>376</v>
      </c>
      <c r="F378" s="46" t="str">
        <f t="shared" si="5"/>
        <v>Кабель сетевой</v>
      </c>
    </row>
    <row r="379" spans="1:6" x14ac:dyDescent="0.25">
      <c r="A379" s="46" t="s">
        <v>340</v>
      </c>
      <c r="B379" s="46">
        <v>378</v>
      </c>
      <c r="C379" s="46" t="s">
        <v>1470</v>
      </c>
      <c r="E379" s="46">
        <v>377</v>
      </c>
      <c r="F379" s="46" t="str">
        <f t="shared" si="5"/>
        <v>Кабель силовой</v>
      </c>
    </row>
    <row r="380" spans="1:6" x14ac:dyDescent="0.25">
      <c r="A380" s="46" t="s">
        <v>118</v>
      </c>
      <c r="B380" s="46">
        <v>379</v>
      </c>
      <c r="C380" s="46" t="s">
        <v>3404</v>
      </c>
      <c r="E380" s="46">
        <v>378</v>
      </c>
      <c r="F380" s="46" t="str">
        <f t="shared" si="5"/>
        <v>Кабель соединительный</v>
      </c>
    </row>
    <row r="381" spans="1:6" x14ac:dyDescent="0.25">
      <c r="A381" s="46" t="s">
        <v>122</v>
      </c>
      <c r="B381" s="46">
        <v>380</v>
      </c>
      <c r="C381" s="46" t="s">
        <v>491</v>
      </c>
      <c r="E381" s="46">
        <v>379</v>
      </c>
      <c r="F381" s="46" t="str">
        <f t="shared" si="5"/>
        <v>Каймак</v>
      </c>
    </row>
    <row r="382" spans="1:6" x14ac:dyDescent="0.25">
      <c r="A382" s="46">
        <v>2013510</v>
      </c>
      <c r="B382" s="46">
        <v>381</v>
      </c>
      <c r="C382" s="46" t="s">
        <v>631</v>
      </c>
      <c r="E382" s="46">
        <v>380</v>
      </c>
      <c r="F382" s="46" t="str">
        <f t="shared" si="5"/>
        <v>Какао</v>
      </c>
    </row>
    <row r="383" spans="1:6" x14ac:dyDescent="0.25">
      <c r="A383" s="46" t="s">
        <v>180</v>
      </c>
      <c r="B383" s="46">
        <v>382</v>
      </c>
      <c r="C383" s="46" t="s">
        <v>590</v>
      </c>
      <c r="E383" s="46">
        <v>381</v>
      </c>
      <c r="F383" s="46" t="str">
        <f t="shared" si="5"/>
        <v>Калий двухромовокислый (бихромат) (K2Cr2O7)</v>
      </c>
    </row>
    <row r="384" spans="1:6" x14ac:dyDescent="0.25">
      <c r="A384" s="46">
        <v>2013423</v>
      </c>
      <c r="B384" s="46">
        <v>383</v>
      </c>
      <c r="C384" s="46" t="s">
        <v>627</v>
      </c>
      <c r="E384" s="46">
        <v>382</v>
      </c>
      <c r="F384" s="46" t="str">
        <f t="shared" si="5"/>
        <v>Калий йодистый (KI)</v>
      </c>
    </row>
    <row r="385" spans="1:6" x14ac:dyDescent="0.25">
      <c r="A385" s="46">
        <v>2013439</v>
      </c>
      <c r="B385" s="46">
        <v>384</v>
      </c>
      <c r="C385" s="46" t="s">
        <v>630</v>
      </c>
      <c r="E385" s="46">
        <v>383</v>
      </c>
      <c r="F385" s="46" t="str">
        <f t="shared" si="5"/>
        <v>Калий фосфорнокислый однозамещенный (дигидроортофосфат калия) (KH2PO4)</v>
      </c>
    </row>
    <row r="386" spans="1:6" x14ac:dyDescent="0.25">
      <c r="A386" s="46">
        <v>2013513</v>
      </c>
      <c r="B386" s="46">
        <v>385</v>
      </c>
      <c r="C386" s="46" t="s">
        <v>633</v>
      </c>
      <c r="E386" s="46">
        <v>384</v>
      </c>
      <c r="F386" s="46" t="str">
        <f t="shared" si="5"/>
        <v>Калий фталевокислый (гидрофталат калия) (C8H6O4K)</v>
      </c>
    </row>
    <row r="387" spans="1:6" x14ac:dyDescent="0.25">
      <c r="A387" s="46">
        <v>2013512</v>
      </c>
      <c r="B387" s="46">
        <v>386</v>
      </c>
      <c r="C387" s="46" t="s">
        <v>637</v>
      </c>
      <c r="E387" s="46">
        <v>385</v>
      </c>
      <c r="F387" s="46" t="str">
        <f t="shared" ref="F387:F450" si="6">VLOOKUP(E387,B:C,2,0)</f>
        <v>Калий хромовокислый (хромат калия) (K2CrO4)</v>
      </c>
    </row>
    <row r="388" spans="1:6" x14ac:dyDescent="0.25">
      <c r="A388" s="46">
        <v>2013512</v>
      </c>
      <c r="B388" s="46">
        <v>387</v>
      </c>
      <c r="C388" s="46" t="s">
        <v>632</v>
      </c>
      <c r="E388" s="46">
        <v>386</v>
      </c>
      <c r="F388" s="46" t="str">
        <f t="shared" si="6"/>
        <v>Калия перманганат (марганцовка) (KMnO4)</v>
      </c>
    </row>
    <row r="389" spans="1:6" x14ac:dyDescent="0.25">
      <c r="A389" s="46" t="s">
        <v>399</v>
      </c>
      <c r="B389" s="46">
        <v>388</v>
      </c>
      <c r="C389" s="46" t="s">
        <v>1669</v>
      </c>
      <c r="E389" s="46">
        <v>387</v>
      </c>
      <c r="F389" s="46" t="str">
        <f t="shared" si="6"/>
        <v>Калия перманганат (марганцовка) (KMnO4) фиксанал</v>
      </c>
    </row>
    <row r="390" spans="1:6" x14ac:dyDescent="0.25">
      <c r="A390" s="46">
        <v>2059520</v>
      </c>
      <c r="B390" s="46">
        <v>389</v>
      </c>
      <c r="C390" s="46" t="s">
        <v>729</v>
      </c>
      <c r="E390" s="46">
        <v>388</v>
      </c>
      <c r="F390" s="46" t="str">
        <f t="shared" si="6"/>
        <v>Калькулятор</v>
      </c>
    </row>
    <row r="391" spans="1:6" x14ac:dyDescent="0.25">
      <c r="A391" s="46" t="s">
        <v>298</v>
      </c>
      <c r="B391" s="46">
        <v>390</v>
      </c>
      <c r="C391" s="46" t="s">
        <v>1271</v>
      </c>
      <c r="E391" s="46">
        <v>389</v>
      </c>
      <c r="F391" s="46" t="str">
        <f t="shared" si="6"/>
        <v>Кальций хлористый 2-водный (хлорид кальция) (CaCl2*2H2O)</v>
      </c>
    </row>
    <row r="392" spans="1:6" x14ac:dyDescent="0.25">
      <c r="A392" s="46" t="s">
        <v>317</v>
      </c>
      <c r="B392" s="46">
        <v>391</v>
      </c>
      <c r="C392" s="46" t="s">
        <v>3512</v>
      </c>
      <c r="E392" s="46">
        <v>390</v>
      </c>
      <c r="F392" s="46" t="str">
        <f t="shared" si="6"/>
        <v>Камера видеонаблюдения</v>
      </c>
    </row>
    <row r="393" spans="1:6" x14ac:dyDescent="0.25">
      <c r="A393" s="46" t="s">
        <v>320</v>
      </c>
      <c r="B393" s="46">
        <v>392</v>
      </c>
      <c r="C393" s="46" t="s">
        <v>1394</v>
      </c>
      <c r="E393" s="46">
        <v>391</v>
      </c>
      <c r="F393" s="46" t="str">
        <f t="shared" si="6"/>
        <v>Камера тепловизионная</v>
      </c>
    </row>
    <row r="394" spans="1:6" x14ac:dyDescent="0.25">
      <c r="A394" s="46">
        <v>1394110</v>
      </c>
      <c r="B394" s="46">
        <v>393</v>
      </c>
      <c r="C394" s="46" t="s">
        <v>509</v>
      </c>
      <c r="E394" s="46">
        <v>392</v>
      </c>
      <c r="F394" s="46" t="str">
        <f t="shared" si="6"/>
        <v>Камера цифровая</v>
      </c>
    </row>
    <row r="395" spans="1:6" x14ac:dyDescent="0.25">
      <c r="A395" s="46" t="s">
        <v>263</v>
      </c>
      <c r="B395" s="46">
        <v>394</v>
      </c>
      <c r="C395" s="46" t="s">
        <v>1149</v>
      </c>
      <c r="E395" s="46">
        <v>393</v>
      </c>
      <c r="F395" s="46" t="str">
        <f t="shared" si="6"/>
        <v>Канат полиамидный</v>
      </c>
    </row>
    <row r="396" spans="1:6" x14ac:dyDescent="0.25">
      <c r="A396" s="46">
        <v>2014714</v>
      </c>
      <c r="B396" s="46">
        <v>395</v>
      </c>
      <c r="C396" s="46" t="s">
        <v>656</v>
      </c>
      <c r="E396" s="46">
        <v>394</v>
      </c>
      <c r="F396" s="46" t="str">
        <f t="shared" si="6"/>
        <v>Канат стальной</v>
      </c>
    </row>
    <row r="397" spans="1:6" x14ac:dyDescent="0.25">
      <c r="A397" s="46" t="s">
        <v>211</v>
      </c>
      <c r="B397" s="46">
        <v>396</v>
      </c>
      <c r="C397" s="46" t="s">
        <v>837</v>
      </c>
      <c r="E397" s="46">
        <v>395</v>
      </c>
      <c r="F397" s="46" t="str">
        <f t="shared" si="6"/>
        <v>Канифоль</v>
      </c>
    </row>
    <row r="398" spans="1:6" x14ac:dyDescent="0.25">
      <c r="A398" s="46" t="s">
        <v>227</v>
      </c>
      <c r="B398" s="46">
        <v>397</v>
      </c>
      <c r="C398" s="46" t="s">
        <v>901</v>
      </c>
      <c r="E398" s="46">
        <v>396</v>
      </c>
      <c r="F398" s="46" t="str">
        <f t="shared" si="6"/>
        <v>Капельник полиэтиленовый</v>
      </c>
    </row>
    <row r="399" spans="1:6" x14ac:dyDescent="0.25">
      <c r="A399" s="46" t="s">
        <v>222</v>
      </c>
      <c r="B399" s="46">
        <v>398</v>
      </c>
      <c r="C399" s="46" t="s">
        <v>6551</v>
      </c>
      <c r="E399" s="46">
        <v>397</v>
      </c>
      <c r="F399" s="46" t="str">
        <f t="shared" si="6"/>
        <v>Капельница</v>
      </c>
    </row>
    <row r="400" spans="1:6" x14ac:dyDescent="0.25">
      <c r="A400" s="46" t="s">
        <v>405</v>
      </c>
      <c r="B400" s="46">
        <v>399</v>
      </c>
      <c r="C400" s="46" t="s">
        <v>1700</v>
      </c>
      <c r="E400" s="46">
        <v>398</v>
      </c>
      <c r="F400" s="46" t="str">
        <f t="shared" si="6"/>
        <v>Капельница для капельного полива</v>
      </c>
    </row>
    <row r="401" spans="1:6" x14ac:dyDescent="0.25">
      <c r="A401" s="46" t="s">
        <v>445</v>
      </c>
      <c r="B401" s="46">
        <v>400</v>
      </c>
      <c r="C401" s="46" t="s">
        <v>1788</v>
      </c>
      <c r="E401" s="46">
        <v>399</v>
      </c>
      <c r="F401" s="46" t="str">
        <f t="shared" si="6"/>
        <v>Каплеуловитель</v>
      </c>
    </row>
    <row r="402" spans="1:6" x14ac:dyDescent="0.25">
      <c r="A402" s="46">
        <v>2573400</v>
      </c>
      <c r="B402" s="46">
        <v>401</v>
      </c>
      <c r="C402" s="46" t="s">
        <v>3500</v>
      </c>
      <c r="E402" s="46">
        <v>400</v>
      </c>
      <c r="F402" s="46" t="str">
        <f t="shared" si="6"/>
        <v>Карабин</v>
      </c>
    </row>
    <row r="403" spans="1:6" x14ac:dyDescent="0.25">
      <c r="A403" s="46" t="s">
        <v>455</v>
      </c>
      <c r="B403" s="46">
        <v>402</v>
      </c>
      <c r="C403" s="46" t="s">
        <v>1822</v>
      </c>
      <c r="E403" s="46">
        <v>401</v>
      </c>
      <c r="F403" s="46" t="str">
        <f t="shared" si="6"/>
        <v>Карандаш алмазный для правки шлифовальных кругов</v>
      </c>
    </row>
    <row r="404" spans="1:6" x14ac:dyDescent="0.25">
      <c r="A404" s="46" t="s">
        <v>220</v>
      </c>
      <c r="B404" s="46">
        <v>403</v>
      </c>
      <c r="C404" s="46" t="s">
        <v>867</v>
      </c>
      <c r="E404" s="46">
        <v>402</v>
      </c>
      <c r="F404" s="46" t="str">
        <f t="shared" si="6"/>
        <v>Карандаш графитовый</v>
      </c>
    </row>
    <row r="405" spans="1:6" x14ac:dyDescent="0.25">
      <c r="A405" s="46">
        <v>2013431</v>
      </c>
      <c r="B405" s="46">
        <v>404</v>
      </c>
      <c r="C405" s="46" t="s">
        <v>629</v>
      </c>
      <c r="E405" s="46">
        <v>403</v>
      </c>
      <c r="F405" s="46" t="str">
        <f t="shared" si="6"/>
        <v>Карандаш по стеклу</v>
      </c>
    </row>
    <row r="406" spans="1:6" x14ac:dyDescent="0.25">
      <c r="A406" s="46" t="s">
        <v>317</v>
      </c>
      <c r="B406" s="46">
        <v>405</v>
      </c>
      <c r="C406" s="46" t="s">
        <v>1382</v>
      </c>
      <c r="E406" s="46">
        <v>404</v>
      </c>
      <c r="F406" s="46" t="str">
        <f t="shared" si="6"/>
        <v>Карбонат натрия (натрий углекислый, сода кальцинированная) (Na2CO3)</v>
      </c>
    </row>
    <row r="407" spans="1:6" x14ac:dyDescent="0.25">
      <c r="A407" s="46" t="s">
        <v>288</v>
      </c>
      <c r="B407" s="46">
        <v>406</v>
      </c>
      <c r="C407" s="46" t="s">
        <v>1227</v>
      </c>
      <c r="E407" s="46">
        <v>405</v>
      </c>
      <c r="F407" s="46" t="str">
        <f t="shared" si="6"/>
        <v>Карта безопасности энкодера</v>
      </c>
    </row>
    <row r="408" spans="1:6" x14ac:dyDescent="0.25">
      <c r="A408" s="46" t="s">
        <v>331</v>
      </c>
      <c r="B408" s="46">
        <v>407</v>
      </c>
      <c r="C408" s="46" t="s">
        <v>1430</v>
      </c>
      <c r="E408" s="46">
        <v>406</v>
      </c>
      <c r="F408" s="46" t="str">
        <f t="shared" si="6"/>
        <v>Карта памяти</v>
      </c>
    </row>
    <row r="409" spans="1:6" x14ac:dyDescent="0.25">
      <c r="A409" s="46" t="s">
        <v>289</v>
      </c>
      <c r="B409" s="46">
        <v>408</v>
      </c>
      <c r="C409" s="46" t="s">
        <v>1234</v>
      </c>
      <c r="E409" s="46">
        <v>407</v>
      </c>
      <c r="F409" s="46" t="str">
        <f t="shared" si="6"/>
        <v>Карта памяти преобразователя частотного</v>
      </c>
    </row>
    <row r="410" spans="1:6" x14ac:dyDescent="0.25">
      <c r="A410" s="46" t="s">
        <v>464</v>
      </c>
      <c r="B410" s="46">
        <v>409</v>
      </c>
      <c r="C410" s="46" t="s">
        <v>1842</v>
      </c>
      <c r="E410" s="46">
        <v>408</v>
      </c>
      <c r="F410" s="46" t="str">
        <f t="shared" si="6"/>
        <v>Карта сетевая (компьютерная)</v>
      </c>
    </row>
    <row r="411" spans="1:6" x14ac:dyDescent="0.25">
      <c r="A411" s="46">
        <v>2599240</v>
      </c>
      <c r="B411" s="46">
        <v>410</v>
      </c>
      <c r="C411" s="46" t="s">
        <v>1195</v>
      </c>
      <c r="E411" s="46">
        <v>409</v>
      </c>
      <c r="F411" s="46" t="str">
        <f t="shared" si="6"/>
        <v>Карта топографическая</v>
      </c>
    </row>
    <row r="412" spans="1:6" x14ac:dyDescent="0.25">
      <c r="A412" s="46" t="s">
        <v>429</v>
      </c>
      <c r="B412" s="46">
        <v>411</v>
      </c>
      <c r="C412" s="46" t="s">
        <v>1746</v>
      </c>
      <c r="E412" s="46">
        <v>410</v>
      </c>
      <c r="F412" s="46" t="str">
        <f t="shared" si="6"/>
        <v>Картина</v>
      </c>
    </row>
    <row r="413" spans="1:6" x14ac:dyDescent="0.25">
      <c r="A413" s="46" t="s">
        <v>289</v>
      </c>
      <c r="B413" s="46">
        <v>412</v>
      </c>
      <c r="C413" s="46" t="s">
        <v>1233</v>
      </c>
      <c r="E413" s="46">
        <v>411</v>
      </c>
      <c r="F413" s="46" t="str">
        <f t="shared" si="6"/>
        <v>Картофелечистка</v>
      </c>
    </row>
    <row r="414" spans="1:6" x14ac:dyDescent="0.25">
      <c r="A414" s="46" t="s">
        <v>3441</v>
      </c>
      <c r="B414" s="46">
        <v>413</v>
      </c>
      <c r="C414" s="46" t="s">
        <v>3432</v>
      </c>
      <c r="E414" s="46">
        <v>412</v>
      </c>
      <c r="F414" s="46" t="str">
        <f t="shared" si="6"/>
        <v>Картридж для принтера</v>
      </c>
    </row>
    <row r="415" spans="1:6" x14ac:dyDescent="0.25">
      <c r="A415" s="46" t="s">
        <v>384</v>
      </c>
      <c r="B415" s="46">
        <v>414</v>
      </c>
      <c r="C415" s="46" t="s">
        <v>1616</v>
      </c>
      <c r="E415" s="46">
        <v>413</v>
      </c>
      <c r="F415" s="46" t="str">
        <f t="shared" si="6"/>
        <v>Картридж с чернилами</v>
      </c>
    </row>
    <row r="416" spans="1:6" x14ac:dyDescent="0.25">
      <c r="A416" s="46" t="s">
        <v>416</v>
      </c>
      <c r="B416" s="46">
        <v>415</v>
      </c>
      <c r="C416" s="46" t="s">
        <v>1722</v>
      </c>
      <c r="E416" s="46">
        <v>414</v>
      </c>
      <c r="F416" s="46" t="str">
        <f t="shared" si="6"/>
        <v>Картридж сменный для насоса</v>
      </c>
    </row>
    <row r="417" spans="1:6" x14ac:dyDescent="0.25">
      <c r="A417" s="46" t="s">
        <v>453</v>
      </c>
      <c r="B417" s="46">
        <v>416</v>
      </c>
      <c r="C417" s="46" t="s">
        <v>1816</v>
      </c>
      <c r="E417" s="46">
        <v>415</v>
      </c>
      <c r="F417" s="46" t="str">
        <f t="shared" si="6"/>
        <v>Картридж сменный для фильтра воздушного</v>
      </c>
    </row>
    <row r="418" spans="1:6" x14ac:dyDescent="0.25">
      <c r="A418" s="46">
        <v>2720230</v>
      </c>
      <c r="B418" s="46">
        <v>417</v>
      </c>
      <c r="C418" s="46" t="s">
        <v>1463</v>
      </c>
      <c r="E418" s="46">
        <v>416</v>
      </c>
      <c r="F418" s="46" t="str">
        <f t="shared" si="6"/>
        <v>Каска защитная</v>
      </c>
    </row>
    <row r="419" spans="1:6" x14ac:dyDescent="0.25">
      <c r="A419" s="46">
        <v>2573400</v>
      </c>
      <c r="B419" s="46">
        <v>418</v>
      </c>
      <c r="C419" s="46" t="s">
        <v>1144</v>
      </c>
      <c r="E419" s="46">
        <v>417</v>
      </c>
      <c r="F419" s="46" t="str">
        <f t="shared" si="6"/>
        <v>Кассета для батареек</v>
      </c>
    </row>
    <row r="420" spans="1:6" x14ac:dyDescent="0.25">
      <c r="A420" s="46">
        <v>2059520</v>
      </c>
      <c r="B420" s="46">
        <v>419</v>
      </c>
      <c r="C420" s="46" t="s">
        <v>726</v>
      </c>
      <c r="E420" s="46">
        <v>418</v>
      </c>
      <c r="F420" s="46" t="str">
        <f t="shared" si="6"/>
        <v>Кассета для ключа гидравлического</v>
      </c>
    </row>
    <row r="421" spans="1:6" x14ac:dyDescent="0.25">
      <c r="A421" s="46" t="s">
        <v>244</v>
      </c>
      <c r="B421" s="46">
        <v>420</v>
      </c>
      <c r="C421" s="46" t="s">
        <v>954</v>
      </c>
      <c r="E421" s="46">
        <v>419</v>
      </c>
      <c r="F421" s="46" t="str">
        <f t="shared" si="6"/>
        <v>Катализатор палладиево-платиновый</v>
      </c>
    </row>
    <row r="422" spans="1:6" x14ac:dyDescent="0.25">
      <c r="A422" s="46" t="s">
        <v>337</v>
      </c>
      <c r="B422" s="46">
        <v>421</v>
      </c>
      <c r="C422" s="46" t="s">
        <v>1460</v>
      </c>
      <c r="E422" s="46">
        <v>420</v>
      </c>
      <c r="F422" s="46" t="str">
        <f t="shared" si="6"/>
        <v>Катанка стальная</v>
      </c>
    </row>
    <row r="423" spans="1:6" x14ac:dyDescent="0.25">
      <c r="A423" s="46" t="s">
        <v>387</v>
      </c>
      <c r="B423" s="46">
        <v>422</v>
      </c>
      <c r="C423" s="46" t="s">
        <v>1625</v>
      </c>
      <c r="E423" s="46">
        <v>421</v>
      </c>
      <c r="F423" s="46" t="str">
        <f t="shared" si="6"/>
        <v>Катушка расцепителя напряжения</v>
      </c>
    </row>
    <row r="424" spans="1:6" x14ac:dyDescent="0.25">
      <c r="A424" s="46" t="s">
        <v>453</v>
      </c>
      <c r="B424" s="46">
        <v>423</v>
      </c>
      <c r="C424" s="46" t="s">
        <v>1815</v>
      </c>
      <c r="E424" s="46">
        <v>422</v>
      </c>
      <c r="F424" s="46" t="str">
        <f t="shared" si="6"/>
        <v>Катушка электромагнитная (соленоидная)</v>
      </c>
    </row>
    <row r="425" spans="1:6" x14ac:dyDescent="0.25">
      <c r="A425" s="46" t="s">
        <v>168</v>
      </c>
      <c r="B425" s="46">
        <v>424</v>
      </c>
      <c r="C425" s="46" t="s">
        <v>569</v>
      </c>
      <c r="E425" s="46">
        <v>423</v>
      </c>
      <c r="F425" s="46" t="str">
        <f t="shared" si="6"/>
        <v>Кепка</v>
      </c>
    </row>
    <row r="426" spans="1:6" x14ac:dyDescent="0.25">
      <c r="A426" s="46" t="s">
        <v>278</v>
      </c>
      <c r="B426" s="46">
        <v>425</v>
      </c>
      <c r="C426" s="46" t="s">
        <v>1208</v>
      </c>
      <c r="E426" s="46">
        <v>424</v>
      </c>
      <c r="F426" s="46" t="str">
        <f t="shared" si="6"/>
        <v>Керосин</v>
      </c>
    </row>
    <row r="427" spans="1:6" x14ac:dyDescent="0.25">
      <c r="A427" s="46" t="s">
        <v>118</v>
      </c>
      <c r="B427" s="46">
        <v>426</v>
      </c>
      <c r="C427" s="46" t="s">
        <v>483</v>
      </c>
      <c r="E427" s="46">
        <v>425</v>
      </c>
      <c r="F427" s="46" t="str">
        <f t="shared" si="6"/>
        <v>Кетмень</v>
      </c>
    </row>
    <row r="428" spans="1:6" x14ac:dyDescent="0.25">
      <c r="A428" s="46">
        <v>2573400</v>
      </c>
      <c r="B428" s="46">
        <v>427</v>
      </c>
      <c r="C428" s="46" t="s">
        <v>1141</v>
      </c>
      <c r="E428" s="46">
        <v>426</v>
      </c>
      <c r="F428" s="46" t="str">
        <f t="shared" si="6"/>
        <v>Кефир</v>
      </c>
    </row>
    <row r="429" spans="1:6" x14ac:dyDescent="0.25">
      <c r="A429" s="46" t="s">
        <v>233</v>
      </c>
      <c r="B429" s="46">
        <v>428</v>
      </c>
      <c r="C429" s="46" t="s">
        <v>927</v>
      </c>
      <c r="E429" s="46">
        <v>427</v>
      </c>
      <c r="F429" s="46" t="str">
        <f t="shared" si="6"/>
        <v>Кирка</v>
      </c>
    </row>
    <row r="430" spans="1:6" x14ac:dyDescent="0.25">
      <c r="A430" s="46" t="s">
        <v>176</v>
      </c>
      <c r="B430" s="46">
        <v>429</v>
      </c>
      <c r="C430" s="46" t="s">
        <v>586</v>
      </c>
      <c r="E430" s="46">
        <v>428</v>
      </c>
      <c r="F430" s="46" t="str">
        <f t="shared" si="6"/>
        <v>Кирпич строительный</v>
      </c>
    </row>
    <row r="431" spans="1:6" x14ac:dyDescent="0.25">
      <c r="A431" s="46">
        <v>2015101</v>
      </c>
      <c r="B431" s="46">
        <v>430</v>
      </c>
      <c r="C431" s="46" t="s">
        <v>661</v>
      </c>
      <c r="E431" s="46">
        <v>429</v>
      </c>
      <c r="F431" s="46" t="str">
        <f t="shared" si="6"/>
        <v>Кислород технический газообразный</v>
      </c>
    </row>
    <row r="432" spans="1:6" x14ac:dyDescent="0.25">
      <c r="A432" s="46" t="s">
        <v>182</v>
      </c>
      <c r="B432" s="46">
        <v>431</v>
      </c>
      <c r="C432" s="46" t="s">
        <v>592</v>
      </c>
      <c r="E432" s="46">
        <v>430</v>
      </c>
      <c r="F432" s="46" t="str">
        <f t="shared" si="6"/>
        <v>Кислота азотная (HNO3)</v>
      </c>
    </row>
    <row r="433" spans="1:6" x14ac:dyDescent="0.25">
      <c r="A433" s="46">
        <v>2014329</v>
      </c>
      <c r="B433" s="46">
        <v>432</v>
      </c>
      <c r="C433" s="46" t="s">
        <v>648</v>
      </c>
      <c r="E433" s="46">
        <v>431</v>
      </c>
      <c r="F433" s="46" t="str">
        <f t="shared" si="6"/>
        <v>Кислота борная (H3BO3)</v>
      </c>
    </row>
    <row r="434" spans="1:6" x14ac:dyDescent="0.25">
      <c r="A434" s="46" t="s">
        <v>184</v>
      </c>
      <c r="B434" s="46">
        <v>433</v>
      </c>
      <c r="C434" s="46" t="s">
        <v>599</v>
      </c>
      <c r="E434" s="46">
        <v>432</v>
      </c>
      <c r="F434" s="46" t="str">
        <f t="shared" si="6"/>
        <v>Кислота лимонная моногидрат (C6H8O7)</v>
      </c>
    </row>
    <row r="435" spans="1:6" x14ac:dyDescent="0.25">
      <c r="A435" s="46">
        <v>2014320</v>
      </c>
      <c r="B435" s="46">
        <v>434</v>
      </c>
      <c r="C435" s="46" t="s">
        <v>645</v>
      </c>
      <c r="E435" s="46">
        <v>433</v>
      </c>
      <c r="F435" s="46" t="str">
        <f t="shared" si="6"/>
        <v>Кислота ортофосфорная (H3PO4)</v>
      </c>
    </row>
    <row r="436" spans="1:6" x14ac:dyDescent="0.25">
      <c r="A436" s="46" t="s">
        <v>184</v>
      </c>
      <c r="B436" s="46">
        <v>435</v>
      </c>
      <c r="C436" s="46" t="s">
        <v>597</v>
      </c>
      <c r="E436" s="46">
        <v>434</v>
      </c>
      <c r="F436" s="46" t="str">
        <f t="shared" si="6"/>
        <v xml:space="preserve">Кислота паяльная </v>
      </c>
    </row>
    <row r="437" spans="1:6" x14ac:dyDescent="0.25">
      <c r="A437" s="46" t="s">
        <v>184</v>
      </c>
      <c r="B437" s="46">
        <v>436</v>
      </c>
      <c r="C437" s="46" t="s">
        <v>598</v>
      </c>
      <c r="E437" s="46">
        <v>435</v>
      </c>
      <c r="F437" s="46" t="str">
        <f t="shared" si="6"/>
        <v>Кислота серная (H2SO4)</v>
      </c>
    </row>
    <row r="438" spans="1:6" x14ac:dyDescent="0.25">
      <c r="A438" s="46" t="s">
        <v>184</v>
      </c>
      <c r="B438" s="46">
        <v>437</v>
      </c>
      <c r="C438" s="46" t="s">
        <v>596</v>
      </c>
      <c r="E438" s="46">
        <v>436</v>
      </c>
      <c r="F438" s="46" t="str">
        <f t="shared" si="6"/>
        <v>Кислота серная (H2SO4) фиксанал</v>
      </c>
    </row>
    <row r="439" spans="1:6" x14ac:dyDescent="0.25">
      <c r="A439" s="46" t="s">
        <v>183</v>
      </c>
      <c r="B439" s="46">
        <v>438</v>
      </c>
      <c r="C439" s="46" t="s">
        <v>594</v>
      </c>
      <c r="E439" s="46">
        <v>437</v>
      </c>
      <c r="F439" s="46" t="str">
        <f t="shared" si="6"/>
        <v>Кислота серная техническая (H2SO4)</v>
      </c>
    </row>
    <row r="440" spans="1:6" x14ac:dyDescent="0.25">
      <c r="A440" s="46" t="s">
        <v>183</v>
      </c>
      <c r="B440" s="46">
        <v>439</v>
      </c>
      <c r="C440" s="46" t="s">
        <v>595</v>
      </c>
      <c r="E440" s="46">
        <v>438</v>
      </c>
      <c r="F440" s="46" t="str">
        <f t="shared" si="6"/>
        <v>Кислота соляная (HCl)</v>
      </c>
    </row>
    <row r="441" spans="1:6" x14ac:dyDescent="0.25">
      <c r="A441" s="46" t="s">
        <v>183</v>
      </c>
      <c r="B441" s="46">
        <v>440</v>
      </c>
      <c r="C441" s="46" t="s">
        <v>593</v>
      </c>
      <c r="E441" s="46">
        <v>439</v>
      </c>
      <c r="F441" s="46" t="str">
        <f t="shared" si="6"/>
        <v>Кислота соляная (HCl) фиксанал</v>
      </c>
    </row>
    <row r="442" spans="1:6" x14ac:dyDescent="0.25">
      <c r="A442" s="46" t="s">
        <v>6618</v>
      </c>
      <c r="B442" s="46">
        <v>441</v>
      </c>
      <c r="C442" s="46" t="s">
        <v>6509</v>
      </c>
      <c r="E442" s="46">
        <v>440</v>
      </c>
      <c r="F442" s="46" t="str">
        <f t="shared" si="6"/>
        <v>Кислота соляная синтетическая техническая (HCl)</v>
      </c>
    </row>
    <row r="443" spans="1:6" x14ac:dyDescent="0.25">
      <c r="A443" s="46" t="s">
        <v>196</v>
      </c>
      <c r="B443" s="46">
        <v>442</v>
      </c>
      <c r="C443" s="46" t="s">
        <v>737</v>
      </c>
      <c r="E443" s="46">
        <v>441</v>
      </c>
      <c r="F443" s="46" t="str">
        <f t="shared" si="6"/>
        <v>Кислота соляная синтетическая техническая (HCl) (образец)</v>
      </c>
    </row>
    <row r="444" spans="1:6" x14ac:dyDescent="0.25">
      <c r="A444" s="46">
        <v>2014321</v>
      </c>
      <c r="B444" s="46">
        <v>443</v>
      </c>
      <c r="C444" s="46" t="s">
        <v>646</v>
      </c>
      <c r="E444" s="46">
        <v>442</v>
      </c>
      <c r="F444" s="46" t="str">
        <f t="shared" si="6"/>
        <v>Кислота сульфосалициловая (C7H6O6S)</v>
      </c>
    </row>
    <row r="445" spans="1:6" x14ac:dyDescent="0.25">
      <c r="A445" s="46">
        <v>2014400</v>
      </c>
      <c r="B445" s="46">
        <v>444</v>
      </c>
      <c r="C445" s="46" t="s">
        <v>650</v>
      </c>
      <c r="E445" s="46">
        <v>443</v>
      </c>
      <c r="F445" s="46" t="str">
        <f t="shared" si="6"/>
        <v>Кислота уксусная (кислота этановая) (CH3COOH)</v>
      </c>
    </row>
    <row r="446" spans="1:6" x14ac:dyDescent="0.25">
      <c r="A446" s="46">
        <v>2014330</v>
      </c>
      <c r="B446" s="46">
        <v>445</v>
      </c>
      <c r="C446" s="46" t="s">
        <v>649</v>
      </c>
      <c r="E446" s="46">
        <v>444</v>
      </c>
      <c r="F446" s="46" t="str">
        <f t="shared" si="6"/>
        <v>Кислота фенилантраниловая (C13H11O2N)</v>
      </c>
    </row>
    <row r="447" spans="1:6" x14ac:dyDescent="0.25">
      <c r="A447" s="46">
        <v>2014300</v>
      </c>
      <c r="B447" s="46">
        <v>446</v>
      </c>
      <c r="C447" s="46" t="s">
        <v>644</v>
      </c>
      <c r="E447" s="46">
        <v>445</v>
      </c>
      <c r="F447" s="46" t="str">
        <f t="shared" si="6"/>
        <v>Кислота янтарная (C4H6O4)</v>
      </c>
    </row>
    <row r="448" spans="1:6" x14ac:dyDescent="0.25">
      <c r="A448" s="46" t="s">
        <v>452</v>
      </c>
      <c r="B448" s="46">
        <v>447</v>
      </c>
      <c r="C448" s="46" t="s">
        <v>1801</v>
      </c>
      <c r="E448" s="46">
        <v>446</v>
      </c>
      <c r="F448" s="46" t="str">
        <f t="shared" si="6"/>
        <v>Кислота щавелевая (кислота этандиовая) (C2H2O4)</v>
      </c>
    </row>
    <row r="449" spans="1:6" x14ac:dyDescent="0.25">
      <c r="A449" s="46" t="s">
        <v>451</v>
      </c>
      <c r="B449" s="46">
        <v>448</v>
      </c>
      <c r="C449" s="46" t="s">
        <v>1799</v>
      </c>
      <c r="E449" s="46">
        <v>447</v>
      </c>
      <c r="F449" s="46" t="str">
        <f t="shared" si="6"/>
        <v>Кисть малярная</v>
      </c>
    </row>
    <row r="450" spans="1:6" x14ac:dyDescent="0.25">
      <c r="A450" s="46" t="s">
        <v>284</v>
      </c>
      <c r="B450" s="46">
        <v>449</v>
      </c>
      <c r="C450" s="46" t="s">
        <v>1221</v>
      </c>
      <c r="E450" s="46">
        <v>448</v>
      </c>
      <c r="F450" s="46" t="str">
        <f t="shared" si="6"/>
        <v>Кисть художественная</v>
      </c>
    </row>
    <row r="451" spans="1:6" x14ac:dyDescent="0.25">
      <c r="A451" s="46" t="s">
        <v>283</v>
      </c>
      <c r="B451" s="46">
        <v>450</v>
      </c>
      <c r="C451" s="46" t="s">
        <v>1220</v>
      </c>
      <c r="E451" s="46">
        <v>449</v>
      </c>
      <c r="F451" s="46" t="str">
        <f t="shared" ref="F451:F514" si="7">VLOOKUP(E451,B:C,2,0)</f>
        <v>Клавиатура</v>
      </c>
    </row>
    <row r="452" spans="1:6" x14ac:dyDescent="0.25">
      <c r="A452" s="46" t="s">
        <v>387</v>
      </c>
      <c r="B452" s="46">
        <v>451</v>
      </c>
      <c r="C452" s="46" t="s">
        <v>1626</v>
      </c>
      <c r="E452" s="46">
        <v>450</v>
      </c>
      <c r="F452" s="46" t="str">
        <f t="shared" si="7"/>
        <v>Клавиатура и мышь (комплект)</v>
      </c>
    </row>
    <row r="453" spans="1:6" x14ac:dyDescent="0.25">
      <c r="A453" s="46" t="s">
        <v>387</v>
      </c>
      <c r="B453" s="46">
        <v>452</v>
      </c>
      <c r="C453" s="46" t="s">
        <v>1629</v>
      </c>
      <c r="E453" s="46">
        <v>451</v>
      </c>
      <c r="F453" s="46" t="str">
        <f t="shared" si="7"/>
        <v>Клапан (вентиль) игольчатый</v>
      </c>
    </row>
    <row r="454" spans="1:6" x14ac:dyDescent="0.25">
      <c r="A454" s="46" t="s">
        <v>387</v>
      </c>
      <c r="B454" s="46">
        <v>453</v>
      </c>
      <c r="C454" s="46" t="s">
        <v>1631</v>
      </c>
      <c r="E454" s="46">
        <v>452</v>
      </c>
      <c r="F454" s="46" t="str">
        <f t="shared" si="7"/>
        <v>Клапан (вентиль, кран) пожарный в комплекте</v>
      </c>
    </row>
    <row r="455" spans="1:6" x14ac:dyDescent="0.25">
      <c r="A455" s="46" t="s">
        <v>387</v>
      </c>
      <c r="B455" s="46">
        <v>454</v>
      </c>
      <c r="C455" s="46" t="s">
        <v>1632</v>
      </c>
      <c r="E455" s="46">
        <v>453</v>
      </c>
      <c r="F455" s="46" t="str">
        <f t="shared" si="7"/>
        <v>Клапан гидравлический</v>
      </c>
    </row>
    <row r="456" spans="1:6" x14ac:dyDescent="0.25">
      <c r="A456" s="46" t="s">
        <v>311</v>
      </c>
      <c r="B456" s="46">
        <v>455</v>
      </c>
      <c r="C456" s="46" t="s">
        <v>3504</v>
      </c>
      <c r="E456" s="46">
        <v>454</v>
      </c>
      <c r="F456" s="46" t="str">
        <f t="shared" si="7"/>
        <v>Клапан гидравлический обратный</v>
      </c>
    </row>
    <row r="457" spans="1:6" x14ac:dyDescent="0.25">
      <c r="A457" s="46" t="s">
        <v>387</v>
      </c>
      <c r="B457" s="46">
        <v>456</v>
      </c>
      <c r="C457" s="46" t="s">
        <v>1634</v>
      </c>
      <c r="E457" s="46">
        <v>455</v>
      </c>
      <c r="F457" s="46" t="str">
        <f t="shared" si="7"/>
        <v>Клапан дыхательный для рециркуляционного бака</v>
      </c>
    </row>
    <row r="458" spans="1:6" x14ac:dyDescent="0.25">
      <c r="A458" s="46" t="s">
        <v>387</v>
      </c>
      <c r="B458" s="46">
        <v>457</v>
      </c>
      <c r="C458" s="46" t="s">
        <v>1630</v>
      </c>
      <c r="E458" s="46">
        <v>456</v>
      </c>
      <c r="F458" s="46" t="str">
        <f t="shared" si="7"/>
        <v>Клапан мембранный</v>
      </c>
    </row>
    <row r="459" spans="1:6" x14ac:dyDescent="0.25">
      <c r="A459" s="46" t="s">
        <v>387</v>
      </c>
      <c r="B459" s="46">
        <v>458</v>
      </c>
      <c r="C459" s="46" t="s">
        <v>1633</v>
      </c>
      <c r="E459" s="46">
        <v>457</v>
      </c>
      <c r="F459" s="46" t="str">
        <f t="shared" si="7"/>
        <v>Клапан предохранительный</v>
      </c>
    </row>
    <row r="460" spans="1:6" x14ac:dyDescent="0.25">
      <c r="A460" s="46" t="s">
        <v>387</v>
      </c>
      <c r="B460" s="46">
        <v>459</v>
      </c>
      <c r="C460" s="46" t="s">
        <v>1624</v>
      </c>
      <c r="E460" s="46">
        <v>458</v>
      </c>
      <c r="F460" s="46" t="str">
        <f t="shared" si="7"/>
        <v>Клапан редукционный</v>
      </c>
    </row>
    <row r="461" spans="1:6" x14ac:dyDescent="0.25">
      <c r="A461" s="46" t="s">
        <v>387</v>
      </c>
      <c r="B461" s="46">
        <v>460</v>
      </c>
      <c r="C461" s="46" t="s">
        <v>1623</v>
      </c>
      <c r="E461" s="46">
        <v>459</v>
      </c>
      <c r="F461" s="46" t="str">
        <f t="shared" si="7"/>
        <v>Клапан электромагнитный (соленоидный)</v>
      </c>
    </row>
    <row r="462" spans="1:6" x14ac:dyDescent="0.25">
      <c r="A462" s="46" t="s">
        <v>195</v>
      </c>
      <c r="B462" s="46">
        <v>461</v>
      </c>
      <c r="C462" s="46" t="s">
        <v>694</v>
      </c>
      <c r="E462" s="46">
        <v>460</v>
      </c>
      <c r="F462" s="46" t="str">
        <f t="shared" si="7"/>
        <v>Клапан электропневматический</v>
      </c>
    </row>
    <row r="463" spans="1:6" x14ac:dyDescent="0.25">
      <c r="A463" s="46" t="s">
        <v>345</v>
      </c>
      <c r="B463" s="46">
        <v>462</v>
      </c>
      <c r="C463" s="46" t="s">
        <v>1504</v>
      </c>
      <c r="E463" s="46">
        <v>461</v>
      </c>
      <c r="F463" s="46" t="str">
        <f t="shared" si="7"/>
        <v>Клей</v>
      </c>
    </row>
    <row r="464" spans="1:6" x14ac:dyDescent="0.25">
      <c r="A464" s="46" t="s">
        <v>345</v>
      </c>
      <c r="B464" s="46">
        <v>463</v>
      </c>
      <c r="C464" s="46" t="s">
        <v>1505</v>
      </c>
      <c r="E464" s="46">
        <v>462</v>
      </c>
      <c r="F464" s="46" t="str">
        <f t="shared" si="7"/>
        <v>Клемма</v>
      </c>
    </row>
    <row r="465" spans="1:6" x14ac:dyDescent="0.25">
      <c r="A465" s="46">
        <v>2573300</v>
      </c>
      <c r="B465" s="46">
        <v>464</v>
      </c>
      <c r="C465" s="46" t="s">
        <v>1092</v>
      </c>
      <c r="E465" s="46">
        <v>463</v>
      </c>
      <c r="F465" s="46" t="str">
        <f t="shared" si="7"/>
        <v>Клеммник на DIN-рейку</v>
      </c>
    </row>
    <row r="466" spans="1:6" x14ac:dyDescent="0.25">
      <c r="A466" s="46" t="s">
        <v>308</v>
      </c>
      <c r="B466" s="46">
        <v>465</v>
      </c>
      <c r="C466" s="46" t="s">
        <v>1310</v>
      </c>
      <c r="E466" s="46">
        <v>464</v>
      </c>
      <c r="F466" s="46" t="str">
        <f t="shared" si="7"/>
        <v>Клещи</v>
      </c>
    </row>
    <row r="467" spans="1:6" x14ac:dyDescent="0.25">
      <c r="A467" s="46">
        <v>2573300</v>
      </c>
      <c r="B467" s="46">
        <v>466</v>
      </c>
      <c r="C467" s="46" t="s">
        <v>1090</v>
      </c>
      <c r="E467" s="46">
        <v>465</v>
      </c>
      <c r="F467" s="46" t="str">
        <f t="shared" si="7"/>
        <v>Клещи токоизмерительные</v>
      </c>
    </row>
    <row r="468" spans="1:6" x14ac:dyDescent="0.25">
      <c r="A468" s="46" t="s">
        <v>207</v>
      </c>
      <c r="B468" s="46">
        <v>467</v>
      </c>
      <c r="C468" s="46" t="s">
        <v>814</v>
      </c>
      <c r="E468" s="46">
        <v>466</v>
      </c>
      <c r="F468" s="46" t="str">
        <f t="shared" si="7"/>
        <v>Клин для выбивания</v>
      </c>
    </row>
    <row r="469" spans="1:6" x14ac:dyDescent="0.25">
      <c r="A469" s="46" t="s">
        <v>222</v>
      </c>
      <c r="B469" s="46">
        <v>468</v>
      </c>
      <c r="C469" s="46" t="s">
        <v>884</v>
      </c>
      <c r="E469" s="46">
        <v>467</v>
      </c>
      <c r="F469" s="46" t="str">
        <f t="shared" si="7"/>
        <v>Клипса</v>
      </c>
    </row>
    <row r="470" spans="1:6" x14ac:dyDescent="0.25">
      <c r="A470" s="46">
        <v>2573300</v>
      </c>
      <c r="B470" s="46">
        <v>469</v>
      </c>
      <c r="C470" s="46" t="s">
        <v>1053</v>
      </c>
      <c r="E470" s="46">
        <v>468</v>
      </c>
      <c r="F470" s="46" t="str">
        <f t="shared" si="7"/>
        <v>Клипсы для образцов</v>
      </c>
    </row>
    <row r="471" spans="1:6" x14ac:dyDescent="0.25">
      <c r="A471" s="46">
        <v>2573300</v>
      </c>
      <c r="B471" s="46">
        <v>470</v>
      </c>
      <c r="C471" s="46" t="s">
        <v>1057</v>
      </c>
      <c r="E471" s="46">
        <v>469</v>
      </c>
      <c r="F471" s="46" t="str">
        <f t="shared" si="7"/>
        <v>Ключ гаечный</v>
      </c>
    </row>
    <row r="472" spans="1:6" x14ac:dyDescent="0.25">
      <c r="A472" s="46">
        <v>2573300</v>
      </c>
      <c r="B472" s="46">
        <v>471</v>
      </c>
      <c r="C472" s="46" t="s">
        <v>1061</v>
      </c>
      <c r="E472" s="46">
        <v>470</v>
      </c>
      <c r="F472" s="46" t="str">
        <f t="shared" si="7"/>
        <v>Ключ газовый (трубный)</v>
      </c>
    </row>
    <row r="473" spans="1:6" x14ac:dyDescent="0.25">
      <c r="A473" s="46">
        <v>2573300</v>
      </c>
      <c r="B473" s="46">
        <v>472</v>
      </c>
      <c r="C473" s="46" t="s">
        <v>1056</v>
      </c>
      <c r="E473" s="46">
        <v>471</v>
      </c>
      <c r="F473" s="46" t="str">
        <f t="shared" si="7"/>
        <v>Ключ Г-образный</v>
      </c>
    </row>
    <row r="474" spans="1:6" x14ac:dyDescent="0.25">
      <c r="A474" s="46" t="s">
        <v>259</v>
      </c>
      <c r="B474" s="46">
        <v>473</v>
      </c>
      <c r="C474" s="46" t="s">
        <v>1030</v>
      </c>
      <c r="E474" s="46">
        <v>472</v>
      </c>
      <c r="F474" s="46" t="str">
        <f t="shared" si="7"/>
        <v>Ключ динамометрический</v>
      </c>
    </row>
    <row r="475" spans="1:6" x14ac:dyDescent="0.25">
      <c r="A475" s="46">
        <v>2573300</v>
      </c>
      <c r="B475" s="46">
        <v>474</v>
      </c>
      <c r="C475" s="46" t="s">
        <v>1059</v>
      </c>
      <c r="E475" s="46">
        <v>473</v>
      </c>
      <c r="F475" s="46" t="str">
        <f t="shared" si="7"/>
        <v>Ключ для замка электрощита металлического</v>
      </c>
    </row>
    <row r="476" spans="1:6" x14ac:dyDescent="0.25">
      <c r="A476" s="46">
        <v>2573300</v>
      </c>
      <c r="B476" s="46">
        <v>475</v>
      </c>
      <c r="C476" s="46" t="s">
        <v>1054</v>
      </c>
      <c r="E476" s="46">
        <v>474</v>
      </c>
      <c r="F476" s="46" t="str">
        <f t="shared" si="7"/>
        <v>Ключ разводной</v>
      </c>
    </row>
    <row r="477" spans="1:6" x14ac:dyDescent="0.25">
      <c r="A477" s="46">
        <v>2573300</v>
      </c>
      <c r="B477" s="46">
        <v>476</v>
      </c>
      <c r="C477" s="46" t="s">
        <v>1055</v>
      </c>
      <c r="E477" s="46">
        <v>475</v>
      </c>
      <c r="F477" s="46" t="str">
        <f t="shared" si="7"/>
        <v>Ключ сегментный для круглых шлицевых гаек</v>
      </c>
    </row>
    <row r="478" spans="1:6" x14ac:dyDescent="0.25">
      <c r="A478" s="46">
        <v>2573300</v>
      </c>
      <c r="B478" s="46">
        <v>477</v>
      </c>
      <c r="C478" s="46" t="s">
        <v>1058</v>
      </c>
      <c r="E478" s="46">
        <v>476</v>
      </c>
      <c r="F478" s="46" t="str">
        <f t="shared" si="7"/>
        <v>Ключ трещоточный</v>
      </c>
    </row>
    <row r="479" spans="1:6" x14ac:dyDescent="0.25">
      <c r="A479" s="46">
        <v>2219300</v>
      </c>
      <c r="B479" s="46">
        <v>478</v>
      </c>
      <c r="C479" s="46" t="s">
        <v>779</v>
      </c>
      <c r="E479" s="46">
        <v>477</v>
      </c>
      <c r="F479" s="46" t="str">
        <f t="shared" si="7"/>
        <v>Ключ цепной (трубный)</v>
      </c>
    </row>
    <row r="480" spans="1:6" x14ac:dyDescent="0.25">
      <c r="A480" s="46" t="s">
        <v>463</v>
      </c>
      <c r="B480" s="46">
        <v>479</v>
      </c>
      <c r="C480" s="46" t="s">
        <v>1840</v>
      </c>
      <c r="E480" s="46">
        <v>478</v>
      </c>
      <c r="F480" s="46" t="str">
        <f t="shared" si="7"/>
        <v>Ключ-марка</v>
      </c>
    </row>
    <row r="481" spans="1:6" x14ac:dyDescent="0.25">
      <c r="A481" s="46" t="s">
        <v>344</v>
      </c>
      <c r="B481" s="46">
        <v>480</v>
      </c>
      <c r="C481" s="46" t="s">
        <v>1495</v>
      </c>
      <c r="E481" s="46">
        <v>479</v>
      </c>
      <c r="F481" s="46" t="str">
        <f t="shared" si="7"/>
        <v>Книга</v>
      </c>
    </row>
    <row r="482" spans="1:6" x14ac:dyDescent="0.25">
      <c r="A482" s="46" t="s">
        <v>220</v>
      </c>
      <c r="B482" s="46">
        <v>481</v>
      </c>
      <c r="C482" s="46" t="s">
        <v>871</v>
      </c>
      <c r="E482" s="46">
        <v>480</v>
      </c>
      <c r="F482" s="46" t="str">
        <f t="shared" si="7"/>
        <v>Кнопка управления</v>
      </c>
    </row>
    <row r="483" spans="1:6" x14ac:dyDescent="0.25">
      <c r="A483" s="46" t="s">
        <v>133</v>
      </c>
      <c r="B483" s="46">
        <v>482</v>
      </c>
      <c r="C483" s="46" t="s">
        <v>506</v>
      </c>
      <c r="E483" s="46">
        <v>481</v>
      </c>
      <c r="F483" s="46" t="str">
        <f t="shared" si="7"/>
        <v>Кнопки канцелярские</v>
      </c>
    </row>
    <row r="484" spans="1:6" x14ac:dyDescent="0.25">
      <c r="A484" s="46" t="s">
        <v>204</v>
      </c>
      <c r="B484" s="46">
        <v>483</v>
      </c>
      <c r="C484" s="46" t="s">
        <v>787</v>
      </c>
      <c r="E484" s="46">
        <v>482</v>
      </c>
      <c r="F484" s="46" t="str">
        <f t="shared" si="7"/>
        <v>Ковер</v>
      </c>
    </row>
    <row r="485" spans="1:6" x14ac:dyDescent="0.25">
      <c r="A485" s="46" t="s">
        <v>133</v>
      </c>
      <c r="B485" s="46">
        <v>484</v>
      </c>
      <c r="C485" s="46" t="s">
        <v>507</v>
      </c>
      <c r="E485" s="46">
        <v>483</v>
      </c>
      <c r="F485" s="46" t="str">
        <f t="shared" si="7"/>
        <v>Коврик диэлектрический</v>
      </c>
    </row>
    <row r="486" spans="1:6" x14ac:dyDescent="0.25">
      <c r="A486" s="46" t="s">
        <v>133</v>
      </c>
      <c r="B486" s="46">
        <v>485</v>
      </c>
      <c r="C486" s="46" t="s">
        <v>508</v>
      </c>
      <c r="E486" s="46">
        <v>484</v>
      </c>
      <c r="F486" s="46" t="str">
        <f t="shared" si="7"/>
        <v>Коврик придверный</v>
      </c>
    </row>
    <row r="487" spans="1:6" x14ac:dyDescent="0.25">
      <c r="A487" s="46">
        <v>2573300</v>
      </c>
      <c r="B487" s="46">
        <v>486</v>
      </c>
      <c r="C487" s="46" t="s">
        <v>1066</v>
      </c>
      <c r="E487" s="46">
        <v>485</v>
      </c>
      <c r="F487" s="46" t="str">
        <f t="shared" si="7"/>
        <v>Ковролин</v>
      </c>
    </row>
    <row r="488" spans="1:6" x14ac:dyDescent="0.25">
      <c r="A488" s="46">
        <v>2219300</v>
      </c>
      <c r="B488" s="46">
        <v>487</v>
      </c>
      <c r="C488" s="46" t="s">
        <v>778</v>
      </c>
      <c r="E488" s="46">
        <v>486</v>
      </c>
      <c r="F488" s="46" t="str">
        <f t="shared" si="7"/>
        <v>Ковш строительный</v>
      </c>
    </row>
    <row r="489" spans="1:6" x14ac:dyDescent="0.25">
      <c r="A489" s="46" t="s">
        <v>227</v>
      </c>
      <c r="B489" s="46">
        <v>488</v>
      </c>
      <c r="C489" s="46" t="s">
        <v>3489</v>
      </c>
      <c r="E489" s="46">
        <v>487</v>
      </c>
      <c r="F489" s="46" t="str">
        <f t="shared" si="7"/>
        <v>Кожух фланцевый кислотостойкий</v>
      </c>
    </row>
    <row r="490" spans="1:6" x14ac:dyDescent="0.25">
      <c r="A490" s="46" t="s">
        <v>227</v>
      </c>
      <c r="B490" s="46">
        <v>489</v>
      </c>
      <c r="C490" s="46" t="s">
        <v>3488</v>
      </c>
      <c r="E490" s="46">
        <v>488</v>
      </c>
      <c r="F490" s="46" t="str">
        <f t="shared" si="7"/>
        <v>Колба лабораторная мерная стеклянная</v>
      </c>
    </row>
    <row r="491" spans="1:6" x14ac:dyDescent="0.25">
      <c r="A491" s="46" t="s">
        <v>211</v>
      </c>
      <c r="B491" s="46">
        <v>490</v>
      </c>
      <c r="C491" s="46" t="s">
        <v>834</v>
      </c>
      <c r="E491" s="46">
        <v>489</v>
      </c>
      <c r="F491" s="46" t="str">
        <f t="shared" si="7"/>
        <v>Колба лабораторная стеклянная</v>
      </c>
    </row>
    <row r="492" spans="1:6" x14ac:dyDescent="0.25">
      <c r="A492" s="46" t="s">
        <v>378</v>
      </c>
      <c r="B492" s="46">
        <v>491</v>
      </c>
      <c r="C492" s="46" t="s">
        <v>1584</v>
      </c>
      <c r="E492" s="46">
        <v>490</v>
      </c>
      <c r="F492" s="46" t="str">
        <f t="shared" si="7"/>
        <v>Колба мерная полипропиленовая</v>
      </c>
    </row>
    <row r="493" spans="1:6" x14ac:dyDescent="0.25">
      <c r="A493" s="46" t="s">
        <v>145</v>
      </c>
      <c r="B493" s="46">
        <v>492</v>
      </c>
      <c r="C493" s="46" t="s">
        <v>537</v>
      </c>
      <c r="E493" s="46">
        <v>491</v>
      </c>
      <c r="F493" s="46" t="str">
        <f t="shared" si="7"/>
        <v>Колбонагреватель</v>
      </c>
    </row>
    <row r="494" spans="1:6" x14ac:dyDescent="0.25">
      <c r="A494" s="46" t="s">
        <v>178</v>
      </c>
      <c r="B494" s="46">
        <v>493</v>
      </c>
      <c r="C494" s="46" t="s">
        <v>588</v>
      </c>
      <c r="E494" s="46">
        <v>492</v>
      </c>
      <c r="F494" s="46" t="str">
        <f t="shared" si="7"/>
        <v>Колготки капроновые</v>
      </c>
    </row>
    <row r="495" spans="1:6" x14ac:dyDescent="0.25">
      <c r="A495" s="46" t="s">
        <v>427</v>
      </c>
      <c r="B495" s="46">
        <v>494</v>
      </c>
      <c r="C495" s="46" t="s">
        <v>1743</v>
      </c>
      <c r="E495" s="46">
        <v>493</v>
      </c>
      <c r="F495" s="46" t="str">
        <f t="shared" si="7"/>
        <v>Колер для краски</v>
      </c>
    </row>
    <row r="496" spans="1:6" x14ac:dyDescent="0.25">
      <c r="A496" s="46">
        <v>2891120</v>
      </c>
      <c r="B496" s="46">
        <v>495</v>
      </c>
      <c r="C496" s="46" t="s">
        <v>1738</v>
      </c>
      <c r="E496" s="46">
        <v>494</v>
      </c>
      <c r="F496" s="46" t="str">
        <f t="shared" si="7"/>
        <v>Колесо крановое</v>
      </c>
    </row>
    <row r="497" spans="1:6" x14ac:dyDescent="0.25">
      <c r="A497" s="46" t="s">
        <v>393</v>
      </c>
      <c r="B497" s="46">
        <v>496</v>
      </c>
      <c r="C497" s="46" t="s">
        <v>1651</v>
      </c>
      <c r="E497" s="46">
        <v>495</v>
      </c>
      <c r="F497" s="46" t="str">
        <f t="shared" si="7"/>
        <v>Колесо полиуретановое</v>
      </c>
    </row>
    <row r="498" spans="1:6" x14ac:dyDescent="0.25">
      <c r="A498" s="46" t="s">
        <v>312</v>
      </c>
      <c r="B498" s="46">
        <v>497</v>
      </c>
      <c r="C498" s="46" t="s">
        <v>6583</v>
      </c>
      <c r="E498" s="46">
        <v>496</v>
      </c>
      <c r="F498" s="46" t="str">
        <f t="shared" si="7"/>
        <v>Колесо шестерни</v>
      </c>
    </row>
    <row r="499" spans="1:6" x14ac:dyDescent="0.25">
      <c r="A499" s="46" t="s">
        <v>298</v>
      </c>
      <c r="B499" s="46">
        <v>498</v>
      </c>
      <c r="C499" s="46" t="s">
        <v>1270</v>
      </c>
      <c r="E499" s="46">
        <v>497</v>
      </c>
      <c r="F499" s="46" t="str">
        <f t="shared" si="7"/>
        <v>Колонка хроматографическая</v>
      </c>
    </row>
    <row r="500" spans="1:6" x14ac:dyDescent="0.25">
      <c r="A500" s="46" t="s">
        <v>350</v>
      </c>
      <c r="B500" s="46">
        <v>499</v>
      </c>
      <c r="C500" s="46" t="s">
        <v>6590</v>
      </c>
      <c r="E500" s="46">
        <v>498</v>
      </c>
      <c r="F500" s="46" t="str">
        <f t="shared" si="7"/>
        <v>Колонки компьютерные (акустические)</v>
      </c>
    </row>
    <row r="501" spans="1:6" x14ac:dyDescent="0.25">
      <c r="A501" s="46" t="s">
        <v>369</v>
      </c>
      <c r="B501" s="46">
        <v>500</v>
      </c>
      <c r="C501" s="46" t="s">
        <v>1564</v>
      </c>
      <c r="E501" s="46">
        <v>499</v>
      </c>
      <c r="F501" s="46" t="str">
        <f t="shared" si="7"/>
        <v xml:space="preserve">Колонна световая сигнальная </v>
      </c>
    </row>
    <row r="502" spans="1:6" x14ac:dyDescent="0.25">
      <c r="A502" s="46" t="s">
        <v>392</v>
      </c>
      <c r="B502" s="46">
        <v>501</v>
      </c>
      <c r="C502" s="46" t="s">
        <v>6598</v>
      </c>
      <c r="E502" s="46">
        <v>500</v>
      </c>
      <c r="F502" s="46" t="str">
        <f t="shared" si="7"/>
        <v>Колпачок (хвостовик) для горелки</v>
      </c>
    </row>
    <row r="503" spans="1:6" x14ac:dyDescent="0.25">
      <c r="A503" s="46" t="s">
        <v>271</v>
      </c>
      <c r="B503" s="46">
        <v>502</v>
      </c>
      <c r="C503" s="46" t="s">
        <v>1180</v>
      </c>
      <c r="E503" s="46">
        <v>501</v>
      </c>
      <c r="F503" s="46" t="str">
        <f t="shared" si="7"/>
        <v>Кольцо подшипника</v>
      </c>
    </row>
    <row r="504" spans="1:6" x14ac:dyDescent="0.25">
      <c r="A504" s="46" t="s">
        <v>201</v>
      </c>
      <c r="B504" s="46">
        <v>503</v>
      </c>
      <c r="C504" s="46" t="s">
        <v>755</v>
      </c>
      <c r="E504" s="46">
        <v>502</v>
      </c>
      <c r="F504" s="46" t="str">
        <f t="shared" si="7"/>
        <v>Кольцо стопорное</v>
      </c>
    </row>
    <row r="505" spans="1:6" x14ac:dyDescent="0.25">
      <c r="A505" s="46" t="s">
        <v>344</v>
      </c>
      <c r="B505" s="46">
        <v>504</v>
      </c>
      <c r="C505" s="46" t="s">
        <v>1501</v>
      </c>
      <c r="E505" s="46">
        <v>503</v>
      </c>
      <c r="F505" s="46" t="str">
        <f t="shared" si="7"/>
        <v>Кольцо уплотнительное</v>
      </c>
    </row>
    <row r="506" spans="1:6" x14ac:dyDescent="0.25">
      <c r="A506" s="46" t="s">
        <v>140</v>
      </c>
      <c r="B506" s="46">
        <v>505</v>
      </c>
      <c r="C506" s="46" t="s">
        <v>525</v>
      </c>
      <c r="E506" s="46">
        <v>504</v>
      </c>
      <c r="F506" s="46" t="str">
        <f t="shared" si="7"/>
        <v>Комбинация розеток</v>
      </c>
    </row>
    <row r="507" spans="1:6" x14ac:dyDescent="0.25">
      <c r="A507" s="46">
        <v>2630110</v>
      </c>
      <c r="B507" s="46">
        <v>506</v>
      </c>
      <c r="C507" s="46" t="s">
        <v>1245</v>
      </c>
      <c r="E507" s="46">
        <v>505</v>
      </c>
      <c r="F507" s="46" t="str">
        <f t="shared" si="7"/>
        <v>Комбинезон защитный</v>
      </c>
    </row>
    <row r="508" spans="1:6" x14ac:dyDescent="0.25">
      <c r="A508" s="46">
        <v>2630110</v>
      </c>
      <c r="B508" s="46">
        <v>507</v>
      </c>
      <c r="C508" s="46" t="s">
        <v>1246</v>
      </c>
      <c r="E508" s="46">
        <v>506</v>
      </c>
      <c r="F508" s="46" t="str">
        <f t="shared" si="7"/>
        <v>Коммутатор</v>
      </c>
    </row>
    <row r="509" spans="1:6" x14ac:dyDescent="0.25">
      <c r="A509" s="46">
        <v>2219300</v>
      </c>
      <c r="B509" s="46">
        <v>508</v>
      </c>
      <c r="C509" s="46" t="s">
        <v>3484</v>
      </c>
      <c r="E509" s="46">
        <v>507</v>
      </c>
      <c r="F509" s="46" t="str">
        <f t="shared" si="7"/>
        <v>Коммутатор промышленный</v>
      </c>
    </row>
    <row r="510" spans="1:6" x14ac:dyDescent="0.25">
      <c r="A510" s="46" t="s">
        <v>340</v>
      </c>
      <c r="B510" s="46">
        <v>509</v>
      </c>
      <c r="C510" s="46" t="s">
        <v>3429</v>
      </c>
      <c r="E510" s="46">
        <v>508</v>
      </c>
      <c r="F510" s="46" t="str">
        <f t="shared" si="7"/>
        <v>Компенсатор</v>
      </c>
    </row>
    <row r="511" spans="1:6" x14ac:dyDescent="0.25">
      <c r="A511" s="46" t="s">
        <v>380</v>
      </c>
      <c r="B511" s="46">
        <v>510</v>
      </c>
      <c r="C511" s="46" t="s">
        <v>1589</v>
      </c>
      <c r="E511" s="46">
        <v>509</v>
      </c>
      <c r="F511" s="46" t="str">
        <f t="shared" si="7"/>
        <v>Комплект для нагревательного кабеля (соединение и заделка) TKR</v>
      </c>
    </row>
    <row r="512" spans="1:6" x14ac:dyDescent="0.25">
      <c r="A512" s="46" t="s">
        <v>384</v>
      </c>
      <c r="B512" s="46">
        <v>511</v>
      </c>
      <c r="C512" s="46" t="s">
        <v>1603</v>
      </c>
      <c r="E512" s="46">
        <v>510</v>
      </c>
      <c r="F512" s="46" t="str">
        <f t="shared" si="7"/>
        <v>Комплект запасных частей для насоса</v>
      </c>
    </row>
    <row r="513" spans="1:6" x14ac:dyDescent="0.25">
      <c r="A513" s="46" t="s">
        <v>387</v>
      </c>
      <c r="B513" s="46">
        <v>512</v>
      </c>
      <c r="C513" s="46" t="s">
        <v>6597</v>
      </c>
      <c r="E513" s="46">
        <v>511</v>
      </c>
      <c r="F513" s="46" t="str">
        <f t="shared" si="7"/>
        <v>Комплект запасных частей для фильтра</v>
      </c>
    </row>
    <row r="514" spans="1:6" x14ac:dyDescent="0.25">
      <c r="A514" s="46">
        <v>2219300</v>
      </c>
      <c r="B514" s="46">
        <v>513</v>
      </c>
      <c r="C514" s="46" t="s">
        <v>775</v>
      </c>
      <c r="E514" s="46">
        <v>512</v>
      </c>
      <c r="F514" s="46" t="str">
        <f t="shared" si="7"/>
        <v>Комплект запасных частей к клапану</v>
      </c>
    </row>
    <row r="515" spans="1:6" x14ac:dyDescent="0.25">
      <c r="A515" s="46" t="s">
        <v>3442</v>
      </c>
      <c r="B515" s="46">
        <v>514</v>
      </c>
      <c r="C515" s="46" t="s">
        <v>1850</v>
      </c>
      <c r="E515" s="46">
        <v>513</v>
      </c>
      <c r="F515" s="46" t="str">
        <f t="shared" ref="F515:F578" si="8">VLOOKUP(E515,B:C,2,0)</f>
        <v>Комплект заправочных шлангов для кондиционера</v>
      </c>
    </row>
    <row r="516" spans="1:6" x14ac:dyDescent="0.25">
      <c r="A516" s="46" t="s">
        <v>463</v>
      </c>
      <c r="B516" s="46">
        <v>515</v>
      </c>
      <c r="C516" s="46" t="s">
        <v>1841</v>
      </c>
      <c r="E516" s="46">
        <v>514</v>
      </c>
      <c r="F516" s="46" t="str">
        <f t="shared" si="8"/>
        <v>Комплект знаков (табличек)</v>
      </c>
    </row>
    <row r="517" spans="1:6" x14ac:dyDescent="0.25">
      <c r="A517" s="46" t="s">
        <v>201</v>
      </c>
      <c r="B517" s="46">
        <v>516</v>
      </c>
      <c r="C517" s="46" t="s">
        <v>754</v>
      </c>
      <c r="E517" s="46">
        <v>515</v>
      </c>
      <c r="F517" s="46" t="str">
        <f t="shared" si="8"/>
        <v>Комплект книг</v>
      </c>
    </row>
    <row r="518" spans="1:6" x14ac:dyDescent="0.25">
      <c r="A518" s="46" t="s">
        <v>437</v>
      </c>
      <c r="B518" s="46">
        <v>517</v>
      </c>
      <c r="C518" s="46" t="s">
        <v>1768</v>
      </c>
      <c r="E518" s="46">
        <v>516</v>
      </c>
      <c r="F518" s="46" t="str">
        <f t="shared" si="8"/>
        <v>Комплект колец уплотнительных</v>
      </c>
    </row>
    <row r="519" spans="1:6" x14ac:dyDescent="0.25">
      <c r="A519" s="46" t="s">
        <v>380</v>
      </c>
      <c r="B519" s="46">
        <v>518</v>
      </c>
      <c r="C519" s="46" t="s">
        <v>1588</v>
      </c>
      <c r="E519" s="46">
        <v>517</v>
      </c>
      <c r="F519" s="46" t="str">
        <f t="shared" si="8"/>
        <v>Комплект мебели</v>
      </c>
    </row>
    <row r="520" spans="1:6" x14ac:dyDescent="0.25">
      <c r="A520" s="46">
        <v>2821110</v>
      </c>
      <c r="B520" s="46">
        <v>519</v>
      </c>
      <c r="C520" s="46" t="s">
        <v>1661</v>
      </c>
      <c r="E520" s="46">
        <v>518</v>
      </c>
      <c r="F520" s="46" t="str">
        <f t="shared" si="8"/>
        <v>Комплект насосов</v>
      </c>
    </row>
    <row r="521" spans="1:6" x14ac:dyDescent="0.25">
      <c r="A521" s="46" t="s">
        <v>226</v>
      </c>
      <c r="B521" s="46">
        <v>520</v>
      </c>
      <c r="C521" s="46" t="s">
        <v>895</v>
      </c>
      <c r="E521" s="46">
        <v>519</v>
      </c>
      <c r="F521" s="46" t="str">
        <f t="shared" si="8"/>
        <v>Комплект оборудования для кислородной сварки/газовой резки</v>
      </c>
    </row>
    <row r="522" spans="1:6" x14ac:dyDescent="0.25">
      <c r="A522" s="46" t="s">
        <v>139</v>
      </c>
      <c r="B522" s="46">
        <v>521</v>
      </c>
      <c r="C522" s="46" t="s">
        <v>6531</v>
      </c>
      <c r="E522" s="46">
        <v>520</v>
      </c>
      <c r="F522" s="46" t="str">
        <f t="shared" si="8"/>
        <v>Комплект посуды</v>
      </c>
    </row>
    <row r="523" spans="1:6" x14ac:dyDescent="0.25">
      <c r="A523" s="46" t="s">
        <v>464</v>
      </c>
      <c r="B523" s="46">
        <v>522</v>
      </c>
      <c r="C523" s="46" t="s">
        <v>1844</v>
      </c>
      <c r="E523" s="46">
        <v>521</v>
      </c>
      <c r="F523" s="46" t="str">
        <f t="shared" si="8"/>
        <v>Комплект спецодежды (китель и брюки)</v>
      </c>
    </row>
    <row r="524" spans="1:6" x14ac:dyDescent="0.25">
      <c r="A524" s="46" t="s">
        <v>418</v>
      </c>
      <c r="B524" s="46">
        <v>523</v>
      </c>
      <c r="C524" s="46" t="s">
        <v>1724</v>
      </c>
      <c r="E524" s="46">
        <v>522</v>
      </c>
      <c r="F524" s="46" t="str">
        <f t="shared" si="8"/>
        <v>Комплект стендов информационных</v>
      </c>
    </row>
    <row r="525" spans="1:6" x14ac:dyDescent="0.25">
      <c r="A525" s="46" t="s">
        <v>3441</v>
      </c>
      <c r="B525" s="46">
        <v>524</v>
      </c>
      <c r="C525" s="46" t="s">
        <v>6611</v>
      </c>
      <c r="E525" s="46">
        <v>523</v>
      </c>
      <c r="F525" s="46" t="str">
        <f t="shared" si="8"/>
        <v>Комплект форсунок</v>
      </c>
    </row>
    <row r="526" spans="1:6" x14ac:dyDescent="0.25">
      <c r="A526" s="46" t="s">
        <v>6636</v>
      </c>
      <c r="B526" s="46">
        <v>525</v>
      </c>
      <c r="C526" s="46" t="s">
        <v>6602</v>
      </c>
      <c r="E526" s="46">
        <v>524</v>
      </c>
      <c r="F526" s="46" t="str">
        <f t="shared" si="8"/>
        <v>Комплект чернил для принтера</v>
      </c>
    </row>
    <row r="527" spans="1:6" x14ac:dyDescent="0.25">
      <c r="A527" s="46" t="s">
        <v>407</v>
      </c>
      <c r="B527" s="46">
        <v>526</v>
      </c>
      <c r="C527" s="46" t="s">
        <v>1703</v>
      </c>
      <c r="E527" s="46">
        <v>525</v>
      </c>
      <c r="F527" s="46" t="str">
        <f t="shared" si="8"/>
        <v>Комплектующие автопогрузчика</v>
      </c>
    </row>
    <row r="528" spans="1:6" x14ac:dyDescent="0.25">
      <c r="A528" s="46" t="s">
        <v>383</v>
      </c>
      <c r="B528" s="46">
        <v>527</v>
      </c>
      <c r="C528" s="46" t="s">
        <v>1595</v>
      </c>
      <c r="E528" s="46">
        <v>526</v>
      </c>
      <c r="F528" s="46" t="str">
        <f t="shared" si="8"/>
        <v>Комплектующие к станции азотной модульной</v>
      </c>
    </row>
    <row r="529" spans="1:6" x14ac:dyDescent="0.25">
      <c r="A529" s="46" t="s">
        <v>319</v>
      </c>
      <c r="B529" s="46">
        <v>528</v>
      </c>
      <c r="C529" s="46" t="s">
        <v>3514</v>
      </c>
      <c r="E529" s="46">
        <v>527</v>
      </c>
      <c r="F529" s="46" t="str">
        <f t="shared" si="8"/>
        <v>Комплектующие компрессора воздушного</v>
      </c>
    </row>
    <row r="530" spans="1:6" x14ac:dyDescent="0.25">
      <c r="A530" s="46" t="s">
        <v>3474</v>
      </c>
      <c r="B530" s="46">
        <v>529</v>
      </c>
      <c r="C530" s="46" t="s">
        <v>3520</v>
      </c>
      <c r="E530" s="46">
        <v>528</v>
      </c>
      <c r="F530" s="46" t="str">
        <f t="shared" si="8"/>
        <v>Комплектующие лабораторного оборудования</v>
      </c>
    </row>
    <row r="531" spans="1:6" x14ac:dyDescent="0.25">
      <c r="A531" s="46" t="s">
        <v>425</v>
      </c>
      <c r="B531" s="46">
        <v>530</v>
      </c>
      <c r="C531" s="46" t="s">
        <v>1740</v>
      </c>
      <c r="E531" s="46">
        <v>529</v>
      </c>
      <c r="F531" s="46" t="str">
        <f t="shared" si="8"/>
        <v>Комплектующие лифтов</v>
      </c>
    </row>
    <row r="532" spans="1:6" x14ac:dyDescent="0.25">
      <c r="A532" s="46" t="s">
        <v>380</v>
      </c>
      <c r="B532" s="46">
        <v>531</v>
      </c>
      <c r="C532" s="46" t="s">
        <v>1590</v>
      </c>
      <c r="E532" s="46">
        <v>530</v>
      </c>
      <c r="F532" s="46" t="str">
        <f t="shared" si="8"/>
        <v>Комплектующие модульного распределителя центральной системы смазки</v>
      </c>
    </row>
    <row r="533" spans="1:6" x14ac:dyDescent="0.25">
      <c r="A533" s="46" t="s">
        <v>356</v>
      </c>
      <c r="B533" s="46">
        <v>532</v>
      </c>
      <c r="C533" s="46" t="s">
        <v>1523</v>
      </c>
      <c r="E533" s="46">
        <v>531</v>
      </c>
      <c r="F533" s="46" t="str">
        <f t="shared" si="8"/>
        <v>Комплектующие насоса</v>
      </c>
    </row>
    <row r="534" spans="1:6" x14ac:dyDescent="0.25">
      <c r="A534" s="46" t="s">
        <v>357</v>
      </c>
      <c r="B534" s="46">
        <v>533</v>
      </c>
      <c r="C534" s="46" t="s">
        <v>1525</v>
      </c>
      <c r="E534" s="46">
        <v>532</v>
      </c>
      <c r="F534" s="46" t="str">
        <f t="shared" si="8"/>
        <v>Комплектующие поломоечной машины</v>
      </c>
    </row>
    <row r="535" spans="1:6" x14ac:dyDescent="0.25">
      <c r="A535" s="46" t="s">
        <v>296</v>
      </c>
      <c r="B535" s="46">
        <v>534</v>
      </c>
      <c r="C535" s="46" t="s">
        <v>1268</v>
      </c>
      <c r="E535" s="46">
        <v>533</v>
      </c>
      <c r="F535" s="46" t="str">
        <f t="shared" si="8"/>
        <v>Комплектующие промышленного пылесоса</v>
      </c>
    </row>
    <row r="536" spans="1:6" x14ac:dyDescent="0.25">
      <c r="A536" s="46" t="s">
        <v>422</v>
      </c>
      <c r="B536" s="46">
        <v>535</v>
      </c>
      <c r="C536" s="46" t="s">
        <v>3522</v>
      </c>
      <c r="E536" s="46">
        <v>534</v>
      </c>
      <c r="F536" s="46" t="str">
        <f t="shared" si="8"/>
        <v>Комплектующие системы пожарной автоматики</v>
      </c>
    </row>
    <row r="537" spans="1:6" x14ac:dyDescent="0.25">
      <c r="A537" s="46" t="s">
        <v>421</v>
      </c>
      <c r="B537" s="46">
        <v>536</v>
      </c>
      <c r="C537" s="46" t="s">
        <v>3546</v>
      </c>
      <c r="E537" s="46">
        <v>535</v>
      </c>
      <c r="F537" s="46" t="str">
        <f t="shared" si="8"/>
        <v>Комплектующие станка вальцешлифовального</v>
      </c>
    </row>
    <row r="538" spans="1:6" x14ac:dyDescent="0.25">
      <c r="A538" s="46" t="s">
        <v>293</v>
      </c>
      <c r="B538" s="46">
        <v>537</v>
      </c>
      <c r="C538" s="46" t="s">
        <v>1258</v>
      </c>
      <c r="E538" s="46">
        <v>536</v>
      </c>
      <c r="F538" s="46" t="str">
        <f t="shared" si="8"/>
        <v>Комплектующие станка для изготовления стальных защитных упаковочных уголков</v>
      </c>
    </row>
    <row r="539" spans="1:6" x14ac:dyDescent="0.25">
      <c r="A539" s="46" t="s">
        <v>310</v>
      </c>
      <c r="B539" s="46">
        <v>538</v>
      </c>
      <c r="C539" s="46" t="s">
        <v>1317</v>
      </c>
      <c r="E539" s="46">
        <v>537</v>
      </c>
      <c r="F539" s="46" t="str">
        <f t="shared" si="8"/>
        <v>Комплектующие тел. аппаратов</v>
      </c>
    </row>
    <row r="540" spans="1:6" x14ac:dyDescent="0.25">
      <c r="A540" s="46" t="s">
        <v>325</v>
      </c>
      <c r="B540" s="46">
        <v>539</v>
      </c>
      <c r="C540" s="46" t="s">
        <v>1402</v>
      </c>
      <c r="E540" s="46">
        <v>538</v>
      </c>
      <c r="F540" s="46" t="str">
        <f t="shared" si="8"/>
        <v>Комплектующие термометра</v>
      </c>
    </row>
    <row r="541" spans="1:6" x14ac:dyDescent="0.25">
      <c r="A541" s="46" t="s">
        <v>405</v>
      </c>
      <c r="B541" s="46">
        <v>540</v>
      </c>
      <c r="C541" s="46" t="s">
        <v>1695</v>
      </c>
      <c r="E541" s="46">
        <v>539</v>
      </c>
      <c r="F541" s="46" t="str">
        <f t="shared" si="8"/>
        <v>Комплектующие толкателя электрогидравлического (гидротолкателя)</v>
      </c>
    </row>
    <row r="542" spans="1:6" x14ac:dyDescent="0.25">
      <c r="A542" s="46" t="s">
        <v>419</v>
      </c>
      <c r="B542" s="46">
        <v>541</v>
      </c>
      <c r="C542" s="46" t="s">
        <v>1725</v>
      </c>
      <c r="E542" s="46">
        <v>540</v>
      </c>
      <c r="F542" s="46" t="str">
        <f t="shared" si="8"/>
        <v>Комплектующие установки для очистки инертного газа</v>
      </c>
    </row>
    <row r="543" spans="1:6" x14ac:dyDescent="0.25">
      <c r="A543" s="46" t="s">
        <v>126</v>
      </c>
      <c r="B543" s="46">
        <v>542</v>
      </c>
      <c r="C543" s="46" t="s">
        <v>497</v>
      </c>
      <c r="E543" s="46">
        <v>541</v>
      </c>
      <c r="F543" s="46" t="str">
        <f t="shared" si="8"/>
        <v>Комплектующие устройства упаковочного</v>
      </c>
    </row>
    <row r="544" spans="1:6" x14ac:dyDescent="0.25">
      <c r="A544" s="46" t="s">
        <v>383</v>
      </c>
      <c r="B544" s="46">
        <v>543</v>
      </c>
      <c r="C544" s="46" t="s">
        <v>1594</v>
      </c>
      <c r="E544" s="46">
        <v>542</v>
      </c>
      <c r="F544" s="46" t="str">
        <f t="shared" si="8"/>
        <v>Компот фруктовый</v>
      </c>
    </row>
    <row r="545" spans="1:6" x14ac:dyDescent="0.25">
      <c r="A545" s="46" t="s">
        <v>382</v>
      </c>
      <c r="B545" s="46">
        <v>544</v>
      </c>
      <c r="C545" s="46" t="s">
        <v>1593</v>
      </c>
      <c r="E545" s="46">
        <v>543</v>
      </c>
      <c r="F545" s="46" t="str">
        <f t="shared" si="8"/>
        <v>Компрессор воздушный</v>
      </c>
    </row>
    <row r="546" spans="1:6" x14ac:dyDescent="0.25">
      <c r="A546" s="46" t="s">
        <v>381</v>
      </c>
      <c r="B546" s="46">
        <v>545</v>
      </c>
      <c r="C546" s="46" t="s">
        <v>1592</v>
      </c>
      <c r="E546" s="46">
        <v>544</v>
      </c>
      <c r="F546" s="46" t="str">
        <f t="shared" si="8"/>
        <v>Компрессор объемный поршневой</v>
      </c>
    </row>
    <row r="547" spans="1:6" x14ac:dyDescent="0.25">
      <c r="A547" s="46" t="s">
        <v>161</v>
      </c>
      <c r="B547" s="46">
        <v>546</v>
      </c>
      <c r="C547" s="46" t="s">
        <v>556</v>
      </c>
      <c r="E547" s="46">
        <v>545</v>
      </c>
      <c r="F547" s="46" t="str">
        <f t="shared" si="8"/>
        <v>Компрессор спиральный</v>
      </c>
    </row>
    <row r="548" spans="1:6" x14ac:dyDescent="0.25">
      <c r="A548" s="46" t="s">
        <v>387</v>
      </c>
      <c r="B548" s="46">
        <v>547</v>
      </c>
      <c r="C548" s="46" t="s">
        <v>1638</v>
      </c>
      <c r="E548" s="46">
        <v>546</v>
      </c>
      <c r="F548" s="46" t="str">
        <f t="shared" si="8"/>
        <v>Конверт почтовый</v>
      </c>
    </row>
    <row r="549" spans="1:6" x14ac:dyDescent="0.25">
      <c r="A549" s="46" t="s">
        <v>372</v>
      </c>
      <c r="B549" s="46">
        <v>548</v>
      </c>
      <c r="C549" s="46" t="s">
        <v>1570</v>
      </c>
      <c r="E549" s="46">
        <v>547</v>
      </c>
      <c r="F549" s="46" t="str">
        <f t="shared" si="8"/>
        <v>Конденсатоотводчик</v>
      </c>
    </row>
    <row r="550" spans="1:6" x14ac:dyDescent="0.25">
      <c r="A550" s="46" t="s">
        <v>372</v>
      </c>
      <c r="B550" s="46">
        <v>549</v>
      </c>
      <c r="C550" s="46" t="s">
        <v>1571</v>
      </c>
      <c r="E550" s="46">
        <v>548</v>
      </c>
      <c r="F550" s="46" t="str">
        <f t="shared" si="8"/>
        <v>Конденсатор электролитический переменного тока</v>
      </c>
    </row>
    <row r="551" spans="1:6" x14ac:dyDescent="0.25">
      <c r="A551" s="46" t="s">
        <v>404</v>
      </c>
      <c r="B551" s="46">
        <v>550</v>
      </c>
      <c r="C551" s="46" t="s">
        <v>1692</v>
      </c>
      <c r="E551" s="46">
        <v>549</v>
      </c>
      <c r="F551" s="46" t="str">
        <f t="shared" si="8"/>
        <v>Конденсатор электролитический постоянного тока</v>
      </c>
    </row>
    <row r="552" spans="1:6" x14ac:dyDescent="0.25">
      <c r="A552" s="46" t="s">
        <v>289</v>
      </c>
      <c r="B552" s="46">
        <v>551</v>
      </c>
      <c r="C552" s="46" t="s">
        <v>1236</v>
      </c>
      <c r="E552" s="46">
        <v>550</v>
      </c>
      <c r="F552" s="46" t="str">
        <f t="shared" si="8"/>
        <v>Кондиционер</v>
      </c>
    </row>
    <row r="553" spans="1:6" x14ac:dyDescent="0.25">
      <c r="A553" s="46" t="s">
        <v>295</v>
      </c>
      <c r="B553" s="46">
        <v>552</v>
      </c>
      <c r="C553" s="46" t="s">
        <v>1264</v>
      </c>
      <c r="E553" s="46">
        <v>551</v>
      </c>
      <c r="F553" s="46" t="str">
        <f t="shared" si="8"/>
        <v>Коннектор</v>
      </c>
    </row>
    <row r="554" spans="1:6" x14ac:dyDescent="0.25">
      <c r="A554" s="46" t="s">
        <v>252</v>
      </c>
      <c r="B554" s="46">
        <v>553</v>
      </c>
      <c r="C554" s="46" t="s">
        <v>1013</v>
      </c>
      <c r="E554" s="46">
        <v>552</v>
      </c>
      <c r="F554" s="46" t="str">
        <f t="shared" si="8"/>
        <v>Консоль управления</v>
      </c>
    </row>
    <row r="555" spans="1:6" x14ac:dyDescent="0.25">
      <c r="A555" s="46" t="s">
        <v>253</v>
      </c>
      <c r="B555" s="46">
        <v>554</v>
      </c>
      <c r="C555" s="46" t="s">
        <v>1014</v>
      </c>
      <c r="E555" s="46">
        <v>553</v>
      </c>
      <c r="F555" s="46" t="str">
        <f t="shared" si="8"/>
        <v>Конструкции (помещения, перегородки и т.д.)</v>
      </c>
    </row>
    <row r="556" spans="1:6" x14ac:dyDescent="0.25">
      <c r="A556" s="46" t="s">
        <v>343</v>
      </c>
      <c r="B556" s="46">
        <v>555</v>
      </c>
      <c r="C556" s="46" t="s">
        <v>1483</v>
      </c>
      <c r="E556" s="46">
        <v>554</v>
      </c>
      <c r="F556" s="46" t="str">
        <f t="shared" si="8"/>
        <v>Конструкции алюминиевые</v>
      </c>
    </row>
    <row r="557" spans="1:6" x14ac:dyDescent="0.25">
      <c r="A557" s="46" t="s">
        <v>331</v>
      </c>
      <c r="B557" s="46">
        <v>556</v>
      </c>
      <c r="C557" s="46" t="s">
        <v>1434</v>
      </c>
      <c r="E557" s="46">
        <v>555</v>
      </c>
      <c r="F557" s="46" t="str">
        <f t="shared" si="8"/>
        <v>Контакт вспомогательный</v>
      </c>
    </row>
    <row r="558" spans="1:6" x14ac:dyDescent="0.25">
      <c r="A558" s="46" t="s">
        <v>255</v>
      </c>
      <c r="B558" s="46">
        <v>557</v>
      </c>
      <c r="C558" s="46" t="s">
        <v>1016</v>
      </c>
      <c r="E558" s="46">
        <v>556</v>
      </c>
      <c r="F558" s="46" t="str">
        <f t="shared" si="8"/>
        <v>Контактор</v>
      </c>
    </row>
    <row r="559" spans="1:6" x14ac:dyDescent="0.25">
      <c r="A559" s="46" t="s">
        <v>130</v>
      </c>
      <c r="B559" s="46">
        <v>558</v>
      </c>
      <c r="C559" s="46" t="s">
        <v>502</v>
      </c>
      <c r="E559" s="46">
        <v>557</v>
      </c>
      <c r="F559" s="46" t="str">
        <f t="shared" si="8"/>
        <v>Контейнер (тара)</v>
      </c>
    </row>
    <row r="560" spans="1:6" x14ac:dyDescent="0.25">
      <c r="A560" s="46" t="s">
        <v>366</v>
      </c>
      <c r="B560" s="46">
        <v>559</v>
      </c>
      <c r="C560" s="46" t="s">
        <v>1545</v>
      </c>
      <c r="E560" s="46">
        <v>558</v>
      </c>
      <c r="F560" s="46" t="str">
        <f t="shared" si="8"/>
        <v>Контейнер мягкий (биг-бег)</v>
      </c>
    </row>
    <row r="561" spans="1:6" x14ac:dyDescent="0.25">
      <c r="A561" s="46" t="s">
        <v>366</v>
      </c>
      <c r="B561" s="46">
        <v>560</v>
      </c>
      <c r="C561" s="46" t="s">
        <v>6593</v>
      </c>
      <c r="E561" s="46">
        <v>559</v>
      </c>
      <c r="F561" s="46" t="str">
        <f t="shared" si="8"/>
        <v>Контроллер весовой</v>
      </c>
    </row>
    <row r="562" spans="1:6" x14ac:dyDescent="0.25">
      <c r="A562" s="46" t="s">
        <v>366</v>
      </c>
      <c r="B562" s="46">
        <v>561</v>
      </c>
      <c r="C562" s="46" t="s">
        <v>1548</v>
      </c>
      <c r="E562" s="46">
        <v>560</v>
      </c>
      <c r="F562" s="46" t="str">
        <f t="shared" si="8"/>
        <v>Контроллер горения</v>
      </c>
    </row>
    <row r="563" spans="1:6" x14ac:dyDescent="0.25">
      <c r="A563" s="46" t="s">
        <v>366</v>
      </c>
      <c r="B563" s="46">
        <v>562</v>
      </c>
      <c r="C563" s="46" t="s">
        <v>1544</v>
      </c>
      <c r="E563" s="46">
        <v>561</v>
      </c>
      <c r="F563" s="46" t="str">
        <f t="shared" si="8"/>
        <v>Контроллер для светодиодного LED монитора</v>
      </c>
    </row>
    <row r="564" spans="1:6" x14ac:dyDescent="0.25">
      <c r="A564" s="46" t="s">
        <v>366</v>
      </c>
      <c r="B564" s="46">
        <v>563</v>
      </c>
      <c r="C564" s="46" t="s">
        <v>1547</v>
      </c>
      <c r="E564" s="46">
        <v>562</v>
      </c>
      <c r="F564" s="46" t="str">
        <f t="shared" si="8"/>
        <v>Контроллер логический программируемый</v>
      </c>
    </row>
    <row r="565" spans="1:6" x14ac:dyDescent="0.25">
      <c r="A565" s="46" t="s">
        <v>366</v>
      </c>
      <c r="B565" s="46">
        <v>564</v>
      </c>
      <c r="C565" s="46" t="s">
        <v>1546</v>
      </c>
      <c r="E565" s="46">
        <v>563</v>
      </c>
      <c r="F565" s="46" t="str">
        <f t="shared" si="8"/>
        <v>Контроллер учета расхода</v>
      </c>
    </row>
    <row r="566" spans="1:6" x14ac:dyDescent="0.25">
      <c r="A566" s="46">
        <v>2219300</v>
      </c>
      <c r="B566" s="46">
        <v>565</v>
      </c>
      <c r="C566" s="46" t="s">
        <v>770</v>
      </c>
      <c r="E566" s="46">
        <v>564</v>
      </c>
      <c r="F566" s="46" t="str">
        <f t="shared" si="8"/>
        <v>Контроллер-считыватель для СКУД</v>
      </c>
    </row>
    <row r="567" spans="1:6" x14ac:dyDescent="0.25">
      <c r="A567" s="46" t="s">
        <v>121</v>
      </c>
      <c r="B567" s="46">
        <v>566</v>
      </c>
      <c r="C567" s="46" t="s">
        <v>489</v>
      </c>
      <c r="E567" s="46">
        <v>565</v>
      </c>
      <c r="F567" s="46" t="str">
        <f t="shared" si="8"/>
        <v>Конус для РВД</v>
      </c>
    </row>
    <row r="568" spans="1:6" x14ac:dyDescent="0.25">
      <c r="A568" s="46" t="s">
        <v>121</v>
      </c>
      <c r="B568" s="46">
        <v>567</v>
      </c>
      <c r="C568" s="46" t="s">
        <v>490</v>
      </c>
      <c r="E568" s="46">
        <v>566</v>
      </c>
      <c r="F568" s="46" t="str">
        <f t="shared" si="8"/>
        <v>Конфеты шоколадные</v>
      </c>
    </row>
    <row r="569" spans="1:6" x14ac:dyDescent="0.25">
      <c r="A569" s="46" t="s">
        <v>452</v>
      </c>
      <c r="B569" s="46">
        <v>568</v>
      </c>
      <c r="C569" s="46" t="s">
        <v>1803</v>
      </c>
      <c r="E569" s="46">
        <v>567</v>
      </c>
      <c r="F569" s="46" t="str">
        <f t="shared" si="8"/>
        <v>Конфеты шоколадные в упаковке</v>
      </c>
    </row>
    <row r="570" spans="1:6" x14ac:dyDescent="0.25">
      <c r="A570" s="46" t="s">
        <v>219</v>
      </c>
      <c r="B570" s="46">
        <v>569</v>
      </c>
      <c r="C570" s="46" t="s">
        <v>864</v>
      </c>
      <c r="E570" s="46">
        <v>568</v>
      </c>
      <c r="F570" s="46" t="str">
        <f t="shared" si="8"/>
        <v>Кордщетка ручная</v>
      </c>
    </row>
    <row r="571" spans="1:6" x14ac:dyDescent="0.25">
      <c r="A571" s="46" t="s">
        <v>124</v>
      </c>
      <c r="B571" s="46">
        <v>570</v>
      </c>
      <c r="C571" s="46" t="s">
        <v>494</v>
      </c>
      <c r="E571" s="46">
        <v>569</v>
      </c>
      <c r="F571" s="46" t="str">
        <f t="shared" si="8"/>
        <v>Корзина</v>
      </c>
    </row>
    <row r="572" spans="1:6" x14ac:dyDescent="0.25">
      <c r="A572" s="46" t="s">
        <v>342</v>
      </c>
      <c r="B572" s="46">
        <v>571</v>
      </c>
      <c r="C572" s="46" t="s">
        <v>1479</v>
      </c>
      <c r="E572" s="46">
        <v>570</v>
      </c>
      <c r="F572" s="46" t="str">
        <f t="shared" si="8"/>
        <v>Корица</v>
      </c>
    </row>
    <row r="573" spans="1:6" x14ac:dyDescent="0.25">
      <c r="A573" s="46" t="s">
        <v>337</v>
      </c>
      <c r="B573" s="46">
        <v>572</v>
      </c>
      <c r="C573" s="46" t="s">
        <v>1410</v>
      </c>
      <c r="E573" s="46">
        <v>571</v>
      </c>
      <c r="F573" s="46" t="str">
        <f t="shared" si="8"/>
        <v>Короб кабельный</v>
      </c>
    </row>
    <row r="574" spans="1:6" x14ac:dyDescent="0.25">
      <c r="A574" s="46" t="s">
        <v>303</v>
      </c>
      <c r="B574" s="46">
        <v>573</v>
      </c>
      <c r="C574" s="46" t="s">
        <v>1279</v>
      </c>
      <c r="E574" s="46">
        <v>572</v>
      </c>
      <c r="F574" s="46" t="str">
        <f t="shared" si="8"/>
        <v>Коробка испытательная</v>
      </c>
    </row>
    <row r="575" spans="1:6" x14ac:dyDescent="0.25">
      <c r="A575" s="46" t="s">
        <v>342</v>
      </c>
      <c r="B575" s="46">
        <v>574</v>
      </c>
      <c r="C575" s="46" t="s">
        <v>1482</v>
      </c>
      <c r="E575" s="46">
        <v>573</v>
      </c>
      <c r="F575" s="46" t="str">
        <f t="shared" si="8"/>
        <v>Коробка монтажная (для видеонаблюдения)</v>
      </c>
    </row>
    <row r="576" spans="1:6" x14ac:dyDescent="0.25">
      <c r="A576" s="46" t="s">
        <v>342</v>
      </c>
      <c r="B576" s="46">
        <v>575</v>
      </c>
      <c r="C576" s="46" t="s">
        <v>1481</v>
      </c>
      <c r="E576" s="46">
        <v>574</v>
      </c>
      <c r="F576" s="46" t="str">
        <f t="shared" si="8"/>
        <v>Коробка оптическая</v>
      </c>
    </row>
    <row r="577" spans="1:6" x14ac:dyDescent="0.25">
      <c r="A577" s="46" t="s">
        <v>392</v>
      </c>
      <c r="B577" s="46">
        <v>576</v>
      </c>
      <c r="C577" s="46" t="s">
        <v>1645</v>
      </c>
      <c r="E577" s="46">
        <v>575</v>
      </c>
      <c r="F577" s="46" t="str">
        <f t="shared" si="8"/>
        <v>Коробка распаячная (распределительная, разветвительная)</v>
      </c>
    </row>
    <row r="578" spans="1:6" x14ac:dyDescent="0.25">
      <c r="A578" s="46" t="s">
        <v>369</v>
      </c>
      <c r="B578" s="46">
        <v>577</v>
      </c>
      <c r="C578" s="46" t="s">
        <v>1562</v>
      </c>
      <c r="E578" s="46">
        <v>576</v>
      </c>
      <c r="F578" s="46" t="str">
        <f t="shared" si="8"/>
        <v>Корпус (опора) подшипника</v>
      </c>
    </row>
    <row r="579" spans="1:6" x14ac:dyDescent="0.25">
      <c r="A579" s="46">
        <v>2573300</v>
      </c>
      <c r="B579" s="46">
        <v>578</v>
      </c>
      <c r="C579" s="46" t="s">
        <v>1091</v>
      </c>
      <c r="E579" s="46">
        <v>577</v>
      </c>
      <c r="F579" s="46" t="str">
        <f t="shared" ref="F579:F642" si="9">VLOOKUP(E579,B:C,2,0)</f>
        <v>Корпус (патрон) цанговый</v>
      </c>
    </row>
    <row r="580" spans="1:6" x14ac:dyDescent="0.25">
      <c r="A580" s="46" t="s">
        <v>140</v>
      </c>
      <c r="B580" s="46">
        <v>579</v>
      </c>
      <c r="C580" s="46" t="s">
        <v>523</v>
      </c>
      <c r="E580" s="46">
        <v>578</v>
      </c>
      <c r="F580" s="46" t="str">
        <f t="shared" si="9"/>
        <v>Костыленаддергиватель (подлапник)</v>
      </c>
    </row>
    <row r="581" spans="1:6" x14ac:dyDescent="0.25">
      <c r="A581" s="46">
        <v>2572140</v>
      </c>
      <c r="B581" s="46">
        <v>580</v>
      </c>
      <c r="C581" s="46" t="s">
        <v>3498</v>
      </c>
      <c r="E581" s="46">
        <v>579</v>
      </c>
      <c r="F581" s="46" t="str">
        <f t="shared" si="9"/>
        <v>Костюм защитный</v>
      </c>
    </row>
    <row r="582" spans="1:6" x14ac:dyDescent="0.25">
      <c r="A582" s="46" t="s">
        <v>123</v>
      </c>
      <c r="B582" s="46">
        <v>581</v>
      </c>
      <c r="C582" s="46" t="s">
        <v>492</v>
      </c>
      <c r="E582" s="46">
        <v>580</v>
      </c>
      <c r="F582" s="46" t="str">
        <f t="shared" si="9"/>
        <v>Коуш канатный (для троса) стальной</v>
      </c>
    </row>
    <row r="583" spans="1:6" x14ac:dyDescent="0.25">
      <c r="A583" s="46" t="s">
        <v>360</v>
      </c>
      <c r="B583" s="46">
        <v>582</v>
      </c>
      <c r="C583" s="46" t="s">
        <v>1529</v>
      </c>
      <c r="E583" s="46">
        <v>581</v>
      </c>
      <c r="F583" s="46" t="str">
        <f t="shared" si="9"/>
        <v>Кофе</v>
      </c>
    </row>
    <row r="584" spans="1:6" x14ac:dyDescent="0.25">
      <c r="A584" s="46" t="s">
        <v>387</v>
      </c>
      <c r="B584" s="46">
        <v>583</v>
      </c>
      <c r="C584" s="46" t="s">
        <v>1635</v>
      </c>
      <c r="E584" s="46">
        <v>582</v>
      </c>
      <c r="F584" s="46" t="str">
        <f t="shared" si="9"/>
        <v>Кофемашина</v>
      </c>
    </row>
    <row r="585" spans="1:6" x14ac:dyDescent="0.25">
      <c r="A585" s="46" t="s">
        <v>387</v>
      </c>
      <c r="B585" s="46">
        <v>584</v>
      </c>
      <c r="C585" s="46" t="s">
        <v>1627</v>
      </c>
      <c r="E585" s="46">
        <v>583</v>
      </c>
      <c r="F585" s="46" t="str">
        <f t="shared" si="9"/>
        <v>Кран (вентиль) отсекающий</v>
      </c>
    </row>
    <row r="586" spans="1:6" x14ac:dyDescent="0.25">
      <c r="A586" s="46" t="s">
        <v>398</v>
      </c>
      <c r="B586" s="46">
        <v>585</v>
      </c>
      <c r="C586" s="46" t="s">
        <v>1667</v>
      </c>
      <c r="E586" s="46">
        <v>584</v>
      </c>
      <c r="F586" s="46" t="str">
        <f t="shared" si="9"/>
        <v>Кран (вентиль) трубопроводный</v>
      </c>
    </row>
    <row r="587" spans="1:6" x14ac:dyDescent="0.25">
      <c r="A587" s="46" t="s">
        <v>387</v>
      </c>
      <c r="B587" s="46">
        <v>586</v>
      </c>
      <c r="C587" s="46" t="s">
        <v>1628</v>
      </c>
      <c r="E587" s="46">
        <v>585</v>
      </c>
      <c r="F587" s="46" t="str">
        <f t="shared" si="9"/>
        <v>Кран грузоподъемный</v>
      </c>
    </row>
    <row r="588" spans="1:6" x14ac:dyDescent="0.25">
      <c r="A588" s="46" t="s">
        <v>394</v>
      </c>
      <c r="B588" s="46">
        <v>587</v>
      </c>
      <c r="C588" s="46" t="s">
        <v>1658</v>
      </c>
      <c r="E588" s="46">
        <v>586</v>
      </c>
      <c r="F588" s="46" t="str">
        <f t="shared" si="9"/>
        <v>Кран Маевского (кран для спуска воздуха)</v>
      </c>
    </row>
    <row r="589" spans="1:6" x14ac:dyDescent="0.25">
      <c r="A589" s="46" t="s">
        <v>386</v>
      </c>
      <c r="B589" s="46">
        <v>588</v>
      </c>
      <c r="C589" s="46" t="s">
        <v>1622</v>
      </c>
      <c r="E589" s="46">
        <v>587</v>
      </c>
      <c r="F589" s="46" t="str">
        <f t="shared" si="9"/>
        <v>Кран пневматический цанговый</v>
      </c>
    </row>
    <row r="590" spans="1:6" x14ac:dyDescent="0.25">
      <c r="A590" s="46">
        <v>2030100</v>
      </c>
      <c r="B590" s="46">
        <v>589</v>
      </c>
      <c r="C590" s="46" t="s">
        <v>6541</v>
      </c>
      <c r="E590" s="46">
        <v>588</v>
      </c>
      <c r="F590" s="46" t="str">
        <f t="shared" si="9"/>
        <v>Кран-букса (головка вентильная)</v>
      </c>
    </row>
    <row r="591" spans="1:6" x14ac:dyDescent="0.25">
      <c r="A591" s="46">
        <v>2030100</v>
      </c>
      <c r="B591" s="46">
        <v>590</v>
      </c>
      <c r="C591" s="46" t="s">
        <v>672</v>
      </c>
      <c r="E591" s="46">
        <v>589</v>
      </c>
      <c r="F591" s="46" t="str">
        <f t="shared" si="9"/>
        <v>Краска аэрозольная в баллончике</v>
      </c>
    </row>
    <row r="592" spans="1:6" x14ac:dyDescent="0.25">
      <c r="A592" s="46">
        <v>2824120</v>
      </c>
      <c r="B592" s="46">
        <v>591</v>
      </c>
      <c r="C592" s="46" t="s">
        <v>6604</v>
      </c>
      <c r="E592" s="46">
        <v>590</v>
      </c>
      <c r="F592" s="46" t="str">
        <f t="shared" si="9"/>
        <v>Краска эмульсионная</v>
      </c>
    </row>
    <row r="593" spans="1:6" x14ac:dyDescent="0.25">
      <c r="A593" s="46" t="s">
        <v>379</v>
      </c>
      <c r="B593" s="46">
        <v>592</v>
      </c>
      <c r="C593" s="46" t="s">
        <v>1585</v>
      </c>
      <c r="E593" s="46">
        <v>591</v>
      </c>
      <c r="F593" s="46" t="str">
        <f t="shared" si="9"/>
        <v>Краскопульт</v>
      </c>
    </row>
    <row r="594" spans="1:6" x14ac:dyDescent="0.25">
      <c r="A594" s="46">
        <v>2016593</v>
      </c>
      <c r="B594" s="46">
        <v>593</v>
      </c>
      <c r="C594" s="46" t="s">
        <v>669</v>
      </c>
      <c r="E594" s="46">
        <v>592</v>
      </c>
      <c r="F594" s="46" t="str">
        <f t="shared" si="9"/>
        <v>Краскопульт электрический</v>
      </c>
    </row>
    <row r="595" spans="1:6" x14ac:dyDescent="0.25">
      <c r="A595" s="46" t="s">
        <v>193</v>
      </c>
      <c r="B595" s="46">
        <v>594</v>
      </c>
      <c r="C595" s="46" t="s">
        <v>692</v>
      </c>
      <c r="E595" s="46">
        <v>593</v>
      </c>
      <c r="F595" s="46" t="str">
        <f t="shared" si="9"/>
        <v>Крахмал водорастворимый</v>
      </c>
    </row>
    <row r="596" spans="1:6" x14ac:dyDescent="0.25">
      <c r="A596" s="46" t="s">
        <v>438</v>
      </c>
      <c r="B596" s="46">
        <v>595</v>
      </c>
      <c r="C596" s="46" t="s">
        <v>1770</v>
      </c>
      <c r="E596" s="46">
        <v>594</v>
      </c>
      <c r="F596" s="46" t="str">
        <f t="shared" si="9"/>
        <v>Крем косметический</v>
      </c>
    </row>
    <row r="597" spans="1:6" x14ac:dyDescent="0.25">
      <c r="A597" s="46" t="s">
        <v>433</v>
      </c>
      <c r="B597" s="46">
        <v>596</v>
      </c>
      <c r="C597" s="46" t="s">
        <v>1762</v>
      </c>
      <c r="E597" s="46">
        <v>595</v>
      </c>
      <c r="F597" s="46" t="str">
        <f t="shared" si="9"/>
        <v>Кресло</v>
      </c>
    </row>
    <row r="598" spans="1:6" x14ac:dyDescent="0.25">
      <c r="A598" s="46" t="s">
        <v>442</v>
      </c>
      <c r="B598" s="46">
        <v>597</v>
      </c>
      <c r="C598" s="46" t="s">
        <v>1784</v>
      </c>
      <c r="E598" s="46">
        <v>596</v>
      </c>
      <c r="F598" s="46" t="str">
        <f t="shared" si="9"/>
        <v>Крестовина карданного вала</v>
      </c>
    </row>
    <row r="599" spans="1:6" x14ac:dyDescent="0.25">
      <c r="A599" s="46">
        <v>2572140</v>
      </c>
      <c r="B599" s="46">
        <v>598</v>
      </c>
      <c r="C599" s="46" t="s">
        <v>1043</v>
      </c>
      <c r="E599" s="46">
        <v>597</v>
      </c>
      <c r="F599" s="46" t="str">
        <f t="shared" si="9"/>
        <v>Кровать</v>
      </c>
    </row>
    <row r="600" spans="1:6" x14ac:dyDescent="0.25">
      <c r="A600" s="46" t="s">
        <v>337</v>
      </c>
      <c r="B600" s="46">
        <v>599</v>
      </c>
      <c r="C600" s="46" t="s">
        <v>6587</v>
      </c>
      <c r="E600" s="46">
        <v>598</v>
      </c>
      <c r="F600" s="46" t="str">
        <f t="shared" si="9"/>
        <v>Кронштейн (стенд) мобильный для телевизора</v>
      </c>
    </row>
    <row r="601" spans="1:6" x14ac:dyDescent="0.25">
      <c r="A601" s="46" t="s">
        <v>237</v>
      </c>
      <c r="B601" s="46">
        <v>600</v>
      </c>
      <c r="C601" s="46" t="s">
        <v>933</v>
      </c>
      <c r="E601" s="46">
        <v>599</v>
      </c>
      <c r="F601" s="46" t="str">
        <f t="shared" si="9"/>
        <v>Кронштейн для троллейного шинопровода</v>
      </c>
    </row>
    <row r="602" spans="1:6" x14ac:dyDescent="0.25">
      <c r="A602" s="46" t="s">
        <v>237</v>
      </c>
      <c r="B602" s="46">
        <v>601</v>
      </c>
      <c r="C602" s="46" t="s">
        <v>935</v>
      </c>
      <c r="E602" s="46">
        <v>600</v>
      </c>
      <c r="F602" s="46" t="str">
        <f t="shared" si="9"/>
        <v>Круг (диск) абразивный</v>
      </c>
    </row>
    <row r="603" spans="1:6" x14ac:dyDescent="0.25">
      <c r="A603" s="46" t="s">
        <v>237</v>
      </c>
      <c r="B603" s="46">
        <v>602</v>
      </c>
      <c r="C603" s="46" t="s">
        <v>934</v>
      </c>
      <c r="E603" s="46">
        <v>601</v>
      </c>
      <c r="F603" s="46" t="str">
        <f t="shared" si="9"/>
        <v>Круг (диск) абразивный отрезной</v>
      </c>
    </row>
    <row r="604" spans="1:6" x14ac:dyDescent="0.25">
      <c r="A604" s="46" t="s">
        <v>237</v>
      </c>
      <c r="B604" s="46">
        <v>603</v>
      </c>
      <c r="C604" s="46" t="s">
        <v>6561</v>
      </c>
      <c r="E604" s="46">
        <v>602</v>
      </c>
      <c r="F604" s="46" t="str">
        <f t="shared" si="9"/>
        <v>Круг (диск) алмазный</v>
      </c>
    </row>
    <row r="605" spans="1:6" x14ac:dyDescent="0.25">
      <c r="A605" s="46" t="s">
        <v>278</v>
      </c>
      <c r="B605" s="46">
        <v>604</v>
      </c>
      <c r="C605" s="46" t="s">
        <v>1199</v>
      </c>
      <c r="E605" s="46">
        <v>603</v>
      </c>
      <c r="F605" s="46" t="str">
        <f t="shared" si="9"/>
        <v>Круг (диск) полировальный</v>
      </c>
    </row>
    <row r="606" spans="1:6" x14ac:dyDescent="0.25">
      <c r="A606" s="46" t="s">
        <v>212</v>
      </c>
      <c r="B606" s="46">
        <v>605</v>
      </c>
      <c r="C606" s="46" t="s">
        <v>840</v>
      </c>
      <c r="E606" s="46">
        <v>604</v>
      </c>
      <c r="F606" s="46" t="str">
        <f t="shared" si="9"/>
        <v>Круг защитный торцевой оцинкованный</v>
      </c>
    </row>
    <row r="607" spans="1:6" x14ac:dyDescent="0.25">
      <c r="A607" s="46" t="s">
        <v>6625</v>
      </c>
      <c r="B607" s="46">
        <v>606</v>
      </c>
      <c r="C607" s="46" t="s">
        <v>6516</v>
      </c>
      <c r="E607" s="46">
        <v>605</v>
      </c>
      <c r="F607" s="46" t="str">
        <f t="shared" si="9"/>
        <v>Круг полимерный монолитный</v>
      </c>
    </row>
    <row r="608" spans="1:6" x14ac:dyDescent="0.25">
      <c r="A608" s="46" t="s">
        <v>6625</v>
      </c>
      <c r="B608" s="46">
        <v>607</v>
      </c>
      <c r="C608" s="46" t="s">
        <v>6517</v>
      </c>
      <c r="E608" s="46">
        <v>606</v>
      </c>
      <c r="F608" s="46" t="str">
        <f t="shared" si="9"/>
        <v>Круг полимерный монолитный (образец)</v>
      </c>
    </row>
    <row r="609" spans="1:6" x14ac:dyDescent="0.25">
      <c r="A609" s="46" t="s">
        <v>237</v>
      </c>
      <c r="B609" s="46">
        <v>608</v>
      </c>
      <c r="C609" s="46" t="s">
        <v>936</v>
      </c>
      <c r="E609" s="46">
        <v>607</v>
      </c>
      <c r="F609" s="46" t="str">
        <f t="shared" si="9"/>
        <v>Круг полимерный монолитный с логотипом (образец)</v>
      </c>
    </row>
    <row r="610" spans="1:6" x14ac:dyDescent="0.25">
      <c r="A610" s="46" t="s">
        <v>237</v>
      </c>
      <c r="B610" s="46">
        <v>609</v>
      </c>
      <c r="C610" s="46" t="s">
        <v>937</v>
      </c>
      <c r="E610" s="46">
        <v>608</v>
      </c>
      <c r="F610" s="46" t="str">
        <f t="shared" si="9"/>
        <v>Круг шлифовальный</v>
      </c>
    </row>
    <row r="611" spans="1:6" x14ac:dyDescent="0.25">
      <c r="A611" s="46" t="s">
        <v>237</v>
      </c>
      <c r="B611" s="46">
        <v>610</v>
      </c>
      <c r="C611" s="46" t="s">
        <v>938</v>
      </c>
      <c r="E611" s="46">
        <v>609</v>
      </c>
      <c r="F611" s="46" t="str">
        <f t="shared" si="9"/>
        <v>Круг шлифовальный для ВШМ</v>
      </c>
    </row>
    <row r="612" spans="1:6" x14ac:dyDescent="0.25">
      <c r="A612" s="46">
        <v>2573300</v>
      </c>
      <c r="B612" s="46">
        <v>611</v>
      </c>
      <c r="C612" s="46" t="s">
        <v>1080</v>
      </c>
      <c r="E612" s="46">
        <v>610</v>
      </c>
      <c r="F612" s="46" t="str">
        <f t="shared" si="9"/>
        <v>Круг шлифовальный лепестковый</v>
      </c>
    </row>
    <row r="613" spans="1:6" x14ac:dyDescent="0.25">
      <c r="A613" s="46">
        <v>2444220</v>
      </c>
      <c r="B613" s="46">
        <v>612</v>
      </c>
      <c r="C613" s="46" t="s">
        <v>997</v>
      </c>
      <c r="E613" s="46">
        <v>611</v>
      </c>
      <c r="F613" s="46" t="str">
        <f t="shared" si="9"/>
        <v>Круглогубцы</v>
      </c>
    </row>
    <row r="614" spans="1:6" x14ac:dyDescent="0.25">
      <c r="A614" s="46">
        <v>2016541</v>
      </c>
      <c r="B614" s="46">
        <v>613</v>
      </c>
      <c r="C614" s="46" t="s">
        <v>668</v>
      </c>
      <c r="E614" s="46">
        <v>612</v>
      </c>
      <c r="F614" s="46" t="str">
        <f t="shared" si="9"/>
        <v>Кругляк бронзовый</v>
      </c>
    </row>
    <row r="615" spans="1:6" x14ac:dyDescent="0.25">
      <c r="A615" s="46">
        <v>2016541</v>
      </c>
      <c r="B615" s="46">
        <v>614</v>
      </c>
      <c r="C615" s="46" t="s">
        <v>667</v>
      </c>
      <c r="E615" s="46">
        <v>613</v>
      </c>
      <c r="F615" s="46" t="str">
        <f t="shared" si="9"/>
        <v>Кругляк из фторопласта Ф4</v>
      </c>
    </row>
    <row r="616" spans="1:6" x14ac:dyDescent="0.25">
      <c r="A616" s="46">
        <v>2444220</v>
      </c>
      <c r="B616" s="46">
        <v>615</v>
      </c>
      <c r="C616" s="46" t="s">
        <v>996</v>
      </c>
      <c r="E616" s="46">
        <v>614</v>
      </c>
      <c r="F616" s="46" t="str">
        <f t="shared" si="9"/>
        <v>Кругляк капролон стержневой</v>
      </c>
    </row>
    <row r="617" spans="1:6" x14ac:dyDescent="0.25">
      <c r="A617" s="46">
        <v>2431300</v>
      </c>
      <c r="B617" s="46">
        <v>616</v>
      </c>
      <c r="C617" s="46" t="s">
        <v>988</v>
      </c>
      <c r="E617" s="46">
        <v>615</v>
      </c>
      <c r="F617" s="46" t="str">
        <f t="shared" si="9"/>
        <v>Кругляк медный</v>
      </c>
    </row>
    <row r="618" spans="1:6" x14ac:dyDescent="0.25">
      <c r="A618" s="46" t="s">
        <v>230</v>
      </c>
      <c r="B618" s="46">
        <v>617</v>
      </c>
      <c r="C618" s="46" t="s">
        <v>923</v>
      </c>
      <c r="E618" s="46">
        <v>616</v>
      </c>
      <c r="F618" s="46" t="str">
        <f t="shared" si="9"/>
        <v>Кругляк стальной</v>
      </c>
    </row>
    <row r="619" spans="1:6" x14ac:dyDescent="0.25">
      <c r="A619" s="46" t="s">
        <v>433</v>
      </c>
      <c r="B619" s="46">
        <v>618</v>
      </c>
      <c r="C619" s="46" t="s">
        <v>1761</v>
      </c>
      <c r="E619" s="46">
        <v>617</v>
      </c>
      <c r="F619" s="46" t="str">
        <f t="shared" si="9"/>
        <v>Кружка фарфоровая с носиком</v>
      </c>
    </row>
    <row r="620" spans="1:6" x14ac:dyDescent="0.25">
      <c r="A620" s="46" t="s">
        <v>245</v>
      </c>
      <c r="B620" s="46">
        <v>619</v>
      </c>
      <c r="C620" s="46" t="s">
        <v>965</v>
      </c>
      <c r="E620" s="46">
        <v>618</v>
      </c>
      <c r="F620" s="46" t="str">
        <f t="shared" si="9"/>
        <v>Крыло автомобильное в сборе</v>
      </c>
    </row>
    <row r="621" spans="1:6" x14ac:dyDescent="0.25">
      <c r="A621" s="46" t="s">
        <v>245</v>
      </c>
      <c r="B621" s="46">
        <v>620</v>
      </c>
      <c r="C621" s="46" t="s">
        <v>966</v>
      </c>
      <c r="E621" s="46">
        <v>619</v>
      </c>
      <c r="F621" s="46" t="str">
        <f t="shared" si="9"/>
        <v>Крышка для лотка перфорированного металлического</v>
      </c>
    </row>
    <row r="622" spans="1:6" x14ac:dyDescent="0.25">
      <c r="A622" s="46" t="s">
        <v>219</v>
      </c>
      <c r="B622" s="46">
        <v>621</v>
      </c>
      <c r="C622" s="46" t="s">
        <v>859</v>
      </c>
      <c r="E622" s="46">
        <v>620</v>
      </c>
      <c r="F622" s="46" t="str">
        <f t="shared" si="9"/>
        <v>Крышка для лотка перфорированного металлического углового горизонтального</v>
      </c>
    </row>
    <row r="623" spans="1:6" x14ac:dyDescent="0.25">
      <c r="A623" s="46" t="s">
        <v>245</v>
      </c>
      <c r="B623" s="46">
        <v>622</v>
      </c>
      <c r="C623" s="46" t="s">
        <v>972</v>
      </c>
      <c r="E623" s="46">
        <v>621</v>
      </c>
      <c r="F623" s="46" t="str">
        <f t="shared" si="9"/>
        <v>Крышка для унитаза</v>
      </c>
    </row>
    <row r="624" spans="1:6" x14ac:dyDescent="0.25">
      <c r="A624" s="46">
        <v>2059520</v>
      </c>
      <c r="B624" s="46">
        <v>623</v>
      </c>
      <c r="C624" s="46" t="s">
        <v>715</v>
      </c>
      <c r="E624" s="46">
        <v>622</v>
      </c>
      <c r="F624" s="46" t="str">
        <f t="shared" si="9"/>
        <v>Крышка ответвителя лотка перфорированного металлического</v>
      </c>
    </row>
    <row r="625" spans="1:6" x14ac:dyDescent="0.25">
      <c r="A625" s="46">
        <v>2573400</v>
      </c>
      <c r="B625" s="46">
        <v>624</v>
      </c>
      <c r="C625" s="46" t="s">
        <v>1137</v>
      </c>
      <c r="E625" s="46">
        <v>623</v>
      </c>
      <c r="F625" s="46" t="str">
        <f t="shared" si="9"/>
        <v>Ксилол-орто (С8Н10)</v>
      </c>
    </row>
    <row r="626" spans="1:6" x14ac:dyDescent="0.25">
      <c r="A626" s="46" t="s">
        <v>141</v>
      </c>
      <c r="B626" s="46">
        <v>625</v>
      </c>
      <c r="C626" s="46" t="s">
        <v>533</v>
      </c>
      <c r="E626" s="46">
        <v>624</v>
      </c>
      <c r="F626" s="46" t="str">
        <f t="shared" si="9"/>
        <v>Кувалда</v>
      </c>
    </row>
    <row r="627" spans="1:6" x14ac:dyDescent="0.25">
      <c r="A627" s="46">
        <v>2573300</v>
      </c>
      <c r="B627" s="46">
        <v>626</v>
      </c>
      <c r="C627" s="46" t="s">
        <v>1077</v>
      </c>
      <c r="E627" s="46">
        <v>625</v>
      </c>
      <c r="F627" s="46" t="str">
        <f t="shared" si="9"/>
        <v>Куртка</v>
      </c>
    </row>
    <row r="628" spans="1:6" x14ac:dyDescent="0.25">
      <c r="A628" s="46" t="s">
        <v>448</v>
      </c>
      <c r="B628" s="46">
        <v>627</v>
      </c>
      <c r="C628" s="46" t="s">
        <v>1794</v>
      </c>
      <c r="E628" s="46">
        <v>626</v>
      </c>
      <c r="F628" s="46" t="str">
        <f t="shared" si="9"/>
        <v>Кусачки (бокорез)</v>
      </c>
    </row>
    <row r="629" spans="1:6" x14ac:dyDescent="0.25">
      <c r="A629" s="46" t="s">
        <v>227</v>
      </c>
      <c r="B629" s="46">
        <v>628</v>
      </c>
      <c r="C629" s="46" t="s">
        <v>899</v>
      </c>
      <c r="E629" s="46">
        <v>627</v>
      </c>
      <c r="F629" s="46" t="str">
        <f t="shared" si="9"/>
        <v>Кушетка медицинская</v>
      </c>
    </row>
    <row r="630" spans="1:6" x14ac:dyDescent="0.25">
      <c r="A630" s="46" t="s">
        <v>319</v>
      </c>
      <c r="B630" s="46">
        <v>629</v>
      </c>
      <c r="C630" s="46" t="s">
        <v>1389</v>
      </c>
      <c r="E630" s="46">
        <v>628</v>
      </c>
      <c r="F630" s="46" t="str">
        <f t="shared" si="9"/>
        <v>Кювета спектрофотометрическая</v>
      </c>
    </row>
    <row r="631" spans="1:6" x14ac:dyDescent="0.25">
      <c r="A631" s="46" t="s">
        <v>367</v>
      </c>
      <c r="B631" s="46">
        <v>630</v>
      </c>
      <c r="C631" s="46" t="s">
        <v>1553</v>
      </c>
      <c r="E631" s="46">
        <v>629</v>
      </c>
      <c r="F631" s="46" t="str">
        <f t="shared" si="9"/>
        <v>Кюветодержатель</v>
      </c>
    </row>
    <row r="632" spans="1:6" x14ac:dyDescent="0.25">
      <c r="A632" s="46">
        <v>2899110</v>
      </c>
      <c r="B632" s="46">
        <v>631</v>
      </c>
      <c r="C632" s="46" t="s">
        <v>1756</v>
      </c>
      <c r="E632" s="46">
        <v>630</v>
      </c>
      <c r="F632" s="46" t="str">
        <f t="shared" si="9"/>
        <v>Лакоткань электроизоляционная</v>
      </c>
    </row>
    <row r="633" spans="1:6" x14ac:dyDescent="0.25">
      <c r="A633" s="46" t="s">
        <v>347</v>
      </c>
      <c r="B633" s="46">
        <v>632</v>
      </c>
      <c r="C633" s="46" t="s">
        <v>1508</v>
      </c>
      <c r="E633" s="46">
        <v>631</v>
      </c>
      <c r="F633" s="46" t="str">
        <f t="shared" si="9"/>
        <v>Ламинатор</v>
      </c>
    </row>
    <row r="634" spans="1:6" x14ac:dyDescent="0.25">
      <c r="A634" s="46" t="s">
        <v>347</v>
      </c>
      <c r="B634" s="46">
        <v>633</v>
      </c>
      <c r="C634" s="46" t="s">
        <v>1509</v>
      </c>
      <c r="E634" s="46">
        <v>632</v>
      </c>
      <c r="F634" s="46" t="str">
        <f t="shared" si="9"/>
        <v>Лампа</v>
      </c>
    </row>
    <row r="635" spans="1:6" x14ac:dyDescent="0.25">
      <c r="A635" s="46" t="s">
        <v>346</v>
      </c>
      <c r="B635" s="46">
        <v>634</v>
      </c>
      <c r="C635" s="46" t="s">
        <v>1507</v>
      </c>
      <c r="E635" s="46">
        <v>633</v>
      </c>
      <c r="F635" s="46" t="str">
        <f t="shared" si="9"/>
        <v>Лампа светодиодная (LED)</v>
      </c>
    </row>
    <row r="636" spans="1:6" x14ac:dyDescent="0.25">
      <c r="A636" s="46" t="s">
        <v>220</v>
      </c>
      <c r="B636" s="46">
        <v>635</v>
      </c>
      <c r="C636" s="46" t="s">
        <v>872</v>
      </c>
      <c r="E636" s="46">
        <v>634</v>
      </c>
      <c r="F636" s="46" t="str">
        <f t="shared" si="9"/>
        <v>Лампа сигнальная</v>
      </c>
    </row>
    <row r="637" spans="1:6" x14ac:dyDescent="0.25">
      <c r="A637" s="46" t="s">
        <v>396</v>
      </c>
      <c r="B637" s="46">
        <v>636</v>
      </c>
      <c r="C637" s="46" t="s">
        <v>6601</v>
      </c>
      <c r="E637" s="46">
        <v>635</v>
      </c>
      <c r="F637" s="46" t="str">
        <f t="shared" si="9"/>
        <v xml:space="preserve">Ластик </v>
      </c>
    </row>
    <row r="638" spans="1:6" x14ac:dyDescent="0.25">
      <c r="A638" s="46" t="s">
        <v>402</v>
      </c>
      <c r="B638" s="46">
        <v>637</v>
      </c>
      <c r="C638" s="46" t="s">
        <v>1672</v>
      </c>
      <c r="E638" s="46">
        <v>636</v>
      </c>
      <c r="F638" s="46" t="str">
        <f t="shared" si="9"/>
        <v>Лебедка ручная (механическая)</v>
      </c>
    </row>
    <row r="639" spans="1:6" x14ac:dyDescent="0.25">
      <c r="A639" s="46" t="s">
        <v>258</v>
      </c>
      <c r="B639" s="46">
        <v>638</v>
      </c>
      <c r="C639" s="46" t="s">
        <v>1023</v>
      </c>
      <c r="E639" s="46">
        <v>637</v>
      </c>
      <c r="F639" s="46" t="str">
        <f t="shared" si="9"/>
        <v>Лезвие сменное для авторезчика принтера</v>
      </c>
    </row>
    <row r="640" spans="1:6" x14ac:dyDescent="0.25">
      <c r="A640" s="46" t="s">
        <v>258</v>
      </c>
      <c r="B640" s="46">
        <v>639</v>
      </c>
      <c r="C640" s="46" t="s">
        <v>1024</v>
      </c>
      <c r="E640" s="46">
        <v>638</v>
      </c>
      <c r="F640" s="46" t="str">
        <f t="shared" si="9"/>
        <v>Лезвие сменное для ножа канцелярского</v>
      </c>
    </row>
    <row r="641" spans="1:6" x14ac:dyDescent="0.25">
      <c r="A641" s="46" t="s">
        <v>219</v>
      </c>
      <c r="B641" s="46">
        <v>640</v>
      </c>
      <c r="C641" s="46" t="s">
        <v>866</v>
      </c>
      <c r="E641" s="46">
        <v>639</v>
      </c>
      <c r="F641" s="46" t="str">
        <f t="shared" si="9"/>
        <v>Лезвие сменное для ножа строительного</v>
      </c>
    </row>
    <row r="642" spans="1:6" x14ac:dyDescent="0.25">
      <c r="A642" s="46" t="s">
        <v>198</v>
      </c>
      <c r="B642" s="46">
        <v>641</v>
      </c>
      <c r="C642" s="46" t="s">
        <v>749</v>
      </c>
      <c r="E642" s="46">
        <v>640</v>
      </c>
      <c r="F642" s="46" t="str">
        <f t="shared" si="9"/>
        <v>Лейка</v>
      </c>
    </row>
    <row r="643" spans="1:6" x14ac:dyDescent="0.25">
      <c r="A643" s="46" t="s">
        <v>217</v>
      </c>
      <c r="B643" s="46">
        <v>642</v>
      </c>
      <c r="C643" s="46" t="s">
        <v>6550</v>
      </c>
      <c r="E643" s="46">
        <v>641</v>
      </c>
      <c r="F643" s="46" t="str">
        <f t="shared" ref="F643:F706" si="10">VLOOKUP(E643,B:C,2,0)</f>
        <v>Лейкопластырь</v>
      </c>
    </row>
    <row r="644" spans="1:6" x14ac:dyDescent="0.25">
      <c r="A644" s="46" t="s">
        <v>6626</v>
      </c>
      <c r="B644" s="46">
        <v>643</v>
      </c>
      <c r="C644" s="46" t="s">
        <v>6521</v>
      </c>
      <c r="E644" s="46">
        <v>642</v>
      </c>
      <c r="F644" s="46" t="str">
        <f t="shared" si="10"/>
        <v>Лента бандажная</v>
      </c>
    </row>
    <row r="645" spans="1:6" x14ac:dyDescent="0.25">
      <c r="A645" s="46" t="s">
        <v>217</v>
      </c>
      <c r="B645" s="46">
        <v>644</v>
      </c>
      <c r="C645" s="46" t="s">
        <v>856</v>
      </c>
      <c r="E645" s="46">
        <v>643</v>
      </c>
      <c r="F645" s="46" t="str">
        <f t="shared" si="10"/>
        <v>Лента бандажная (образец)</v>
      </c>
    </row>
    <row r="646" spans="1:6" x14ac:dyDescent="0.25">
      <c r="A646" s="46" t="s">
        <v>217</v>
      </c>
      <c r="B646" s="46">
        <v>645</v>
      </c>
      <c r="C646" s="46" t="s">
        <v>852</v>
      </c>
      <c r="E646" s="46">
        <v>644</v>
      </c>
      <c r="F646" s="46" t="str">
        <f t="shared" si="10"/>
        <v>Лента изолирующая</v>
      </c>
    </row>
    <row r="647" spans="1:6" x14ac:dyDescent="0.25">
      <c r="A647" s="46" t="s">
        <v>6626</v>
      </c>
      <c r="B647" s="46">
        <v>646</v>
      </c>
      <c r="C647" s="46" t="s">
        <v>6520</v>
      </c>
      <c r="E647" s="46">
        <v>645</v>
      </c>
      <c r="F647" s="46" t="str">
        <f t="shared" si="10"/>
        <v>Лента клейкая (скотч)</v>
      </c>
    </row>
    <row r="648" spans="1:6" x14ac:dyDescent="0.25">
      <c r="A648" s="46" t="s">
        <v>202</v>
      </c>
      <c r="B648" s="46">
        <v>647</v>
      </c>
      <c r="C648" s="46" t="s">
        <v>782</v>
      </c>
      <c r="E648" s="46">
        <v>646</v>
      </c>
      <c r="F648" s="46" t="str">
        <f t="shared" si="10"/>
        <v>Лента клейкая (скотч) (образец)</v>
      </c>
    </row>
    <row r="649" spans="1:6" x14ac:dyDescent="0.25">
      <c r="A649" s="46" t="s">
        <v>132</v>
      </c>
      <c r="B649" s="46">
        <v>648</v>
      </c>
      <c r="C649" s="46" t="s">
        <v>505</v>
      </c>
      <c r="E649" s="46">
        <v>647</v>
      </c>
      <c r="F649" s="46" t="str">
        <f t="shared" si="10"/>
        <v>Лента конвейерная (транспортерная)</v>
      </c>
    </row>
    <row r="650" spans="1:6" x14ac:dyDescent="0.25">
      <c r="A650" s="46" t="s">
        <v>202</v>
      </c>
      <c r="B650" s="46">
        <v>649</v>
      </c>
      <c r="C650" s="46" t="s">
        <v>783</v>
      </c>
      <c r="E650" s="46">
        <v>648</v>
      </c>
      <c r="F650" s="46" t="str">
        <f t="shared" si="10"/>
        <v>Лента контактная</v>
      </c>
    </row>
    <row r="651" spans="1:6" x14ac:dyDescent="0.25">
      <c r="A651" s="46" t="s">
        <v>460</v>
      </c>
      <c r="B651" s="46">
        <v>650</v>
      </c>
      <c r="C651" s="46" t="s">
        <v>1833</v>
      </c>
      <c r="E651" s="46">
        <v>649</v>
      </c>
      <c r="F651" s="46" t="str">
        <f t="shared" si="10"/>
        <v>Лента направляющая</v>
      </c>
    </row>
    <row r="652" spans="1:6" x14ac:dyDescent="0.25">
      <c r="A652" s="46" t="s">
        <v>208</v>
      </c>
      <c r="B652" s="46">
        <v>651</v>
      </c>
      <c r="C652" s="46" t="s">
        <v>825</v>
      </c>
      <c r="E652" s="46">
        <v>650</v>
      </c>
      <c r="F652" s="46" t="str">
        <f t="shared" si="10"/>
        <v>Лента неответственного назначения</v>
      </c>
    </row>
    <row r="653" spans="1:6" x14ac:dyDescent="0.25">
      <c r="A653" s="46" t="s">
        <v>348</v>
      </c>
      <c r="B653" s="46">
        <v>652</v>
      </c>
      <c r="C653" s="46" t="s">
        <v>1513</v>
      </c>
      <c r="E653" s="46">
        <v>651</v>
      </c>
      <c r="F653" s="46" t="str">
        <f t="shared" si="10"/>
        <v>Лента оградительная сигнальная</v>
      </c>
    </row>
    <row r="654" spans="1:6" x14ac:dyDescent="0.25">
      <c r="A654" s="46" t="s">
        <v>217</v>
      </c>
      <c r="B654" s="46">
        <v>653</v>
      </c>
      <c r="C654" s="46" t="s">
        <v>857</v>
      </c>
      <c r="E654" s="46">
        <v>652</v>
      </c>
      <c r="F654" s="46" t="str">
        <f t="shared" si="10"/>
        <v>Лента светодиодная (LED)</v>
      </c>
    </row>
    <row r="655" spans="1:6" x14ac:dyDescent="0.25">
      <c r="A655" s="46" t="s">
        <v>239</v>
      </c>
      <c r="B655" s="46">
        <v>654</v>
      </c>
      <c r="C655" s="46" t="s">
        <v>943</v>
      </c>
      <c r="E655" s="46">
        <v>653</v>
      </c>
      <c r="F655" s="46" t="str">
        <f t="shared" si="10"/>
        <v>Лента тефлоновая (обмотка)</v>
      </c>
    </row>
    <row r="656" spans="1:6" x14ac:dyDescent="0.25">
      <c r="A656" s="46" t="s">
        <v>217</v>
      </c>
      <c r="B656" s="46">
        <v>655</v>
      </c>
      <c r="C656" s="46" t="s">
        <v>853</v>
      </c>
      <c r="E656" s="46">
        <v>654</v>
      </c>
      <c r="F656" s="46" t="str">
        <f t="shared" si="10"/>
        <v>Лента тормозная</v>
      </c>
    </row>
    <row r="657" spans="1:6" x14ac:dyDescent="0.25">
      <c r="A657" s="46" t="s">
        <v>6626</v>
      </c>
      <c r="B657" s="46">
        <v>656</v>
      </c>
      <c r="C657" s="46" t="s">
        <v>6519</v>
      </c>
      <c r="E657" s="46">
        <v>655</v>
      </c>
      <c r="F657" s="46" t="str">
        <f t="shared" si="10"/>
        <v>Лента упаковочная полиэстеровая</v>
      </c>
    </row>
    <row r="658" spans="1:6" x14ac:dyDescent="0.25">
      <c r="A658" s="46" t="s">
        <v>278</v>
      </c>
      <c r="B658" s="46">
        <v>657</v>
      </c>
      <c r="C658" s="46" t="s">
        <v>1202</v>
      </c>
      <c r="E658" s="46">
        <v>656</v>
      </c>
      <c r="F658" s="46" t="str">
        <f t="shared" si="10"/>
        <v>Лента упаковочная полиэстеровая (образец)</v>
      </c>
    </row>
    <row r="659" spans="1:6" x14ac:dyDescent="0.25">
      <c r="A659" s="46" t="s">
        <v>6630</v>
      </c>
      <c r="B659" s="46">
        <v>658</v>
      </c>
      <c r="C659" s="46" t="s">
        <v>6525</v>
      </c>
      <c r="E659" s="46">
        <v>657</v>
      </c>
      <c r="F659" s="46" t="str">
        <f t="shared" si="10"/>
        <v>Лента упаковочная стальная</v>
      </c>
    </row>
    <row r="660" spans="1:6" x14ac:dyDescent="0.25">
      <c r="A660" s="46" t="s">
        <v>217</v>
      </c>
      <c r="B660" s="46">
        <v>659</v>
      </c>
      <c r="C660" s="46" t="s">
        <v>855</v>
      </c>
      <c r="E660" s="46">
        <v>658</v>
      </c>
      <c r="F660" s="46" t="str">
        <f t="shared" si="10"/>
        <v>Лента упаковочная стальная (образец)</v>
      </c>
    </row>
    <row r="661" spans="1:6" x14ac:dyDescent="0.25">
      <c r="A661" s="46" t="s">
        <v>238</v>
      </c>
      <c r="B661" s="46">
        <v>660</v>
      </c>
      <c r="C661" s="46" t="s">
        <v>940</v>
      </c>
      <c r="E661" s="46">
        <v>659</v>
      </c>
      <c r="F661" s="46" t="str">
        <f t="shared" si="10"/>
        <v>Лента ФУМ</v>
      </c>
    </row>
    <row r="662" spans="1:6" x14ac:dyDescent="0.25">
      <c r="A662" s="46" t="s">
        <v>430</v>
      </c>
      <c r="B662" s="46">
        <v>661</v>
      </c>
      <c r="C662" s="46" t="s">
        <v>1753</v>
      </c>
      <c r="E662" s="46">
        <v>660</v>
      </c>
      <c r="F662" s="46" t="str">
        <f t="shared" si="10"/>
        <v>Лента шлифовальная</v>
      </c>
    </row>
    <row r="663" spans="1:6" x14ac:dyDescent="0.25">
      <c r="A663" s="46" t="s">
        <v>252</v>
      </c>
      <c r="B663" s="46">
        <v>662</v>
      </c>
      <c r="C663" s="46" t="s">
        <v>1008</v>
      </c>
      <c r="E663" s="46">
        <v>661</v>
      </c>
      <c r="F663" s="46" t="str">
        <f t="shared" si="10"/>
        <v>Ленторазматыватель</v>
      </c>
    </row>
    <row r="664" spans="1:6" x14ac:dyDescent="0.25">
      <c r="A664" s="46" t="s">
        <v>305</v>
      </c>
      <c r="B664" s="46">
        <v>663</v>
      </c>
      <c r="C664" s="46" t="s">
        <v>1294</v>
      </c>
      <c r="E664" s="46">
        <v>662</v>
      </c>
      <c r="F664" s="46" t="str">
        <f t="shared" si="10"/>
        <v>Лестница передвижная металлическая</v>
      </c>
    </row>
    <row r="665" spans="1:6" x14ac:dyDescent="0.25">
      <c r="A665" s="46" t="s">
        <v>305</v>
      </c>
      <c r="B665" s="46">
        <v>664</v>
      </c>
      <c r="C665" s="46" t="s">
        <v>1293</v>
      </c>
      <c r="E665" s="46">
        <v>663</v>
      </c>
      <c r="F665" s="46" t="str">
        <f t="shared" si="10"/>
        <v>Линейка для развала</v>
      </c>
    </row>
    <row r="666" spans="1:6" x14ac:dyDescent="0.25">
      <c r="A666" s="46" t="s">
        <v>227</v>
      </c>
      <c r="B666" s="46">
        <v>665</v>
      </c>
      <c r="C666" s="46" t="s">
        <v>6556</v>
      </c>
      <c r="E666" s="46">
        <v>664</v>
      </c>
      <c r="F666" s="46" t="str">
        <f t="shared" si="10"/>
        <v>Линейка измерительная</v>
      </c>
    </row>
    <row r="667" spans="1:6" x14ac:dyDescent="0.25">
      <c r="A667" s="46">
        <v>2444240</v>
      </c>
      <c r="B667" s="46">
        <v>666</v>
      </c>
      <c r="C667" s="46" t="s">
        <v>999</v>
      </c>
      <c r="E667" s="46">
        <v>665</v>
      </c>
      <c r="F667" s="46" t="str">
        <f t="shared" si="10"/>
        <v>Линза (стекло) кварцевая для датчика обнаружения пламени</v>
      </c>
    </row>
    <row r="668" spans="1:6" x14ac:dyDescent="0.25">
      <c r="A668" s="46" t="s">
        <v>242</v>
      </c>
      <c r="B668" s="46">
        <v>667</v>
      </c>
      <c r="C668" s="46" t="s">
        <v>3420</v>
      </c>
      <c r="E668" s="46">
        <v>666</v>
      </c>
      <c r="F668" s="46" t="str">
        <f t="shared" si="10"/>
        <v>Лист (плита) латунный</v>
      </c>
    </row>
    <row r="669" spans="1:6" x14ac:dyDescent="0.25">
      <c r="A669" s="46">
        <v>2410420</v>
      </c>
      <c r="B669" s="46">
        <v>668</v>
      </c>
      <c r="C669" s="46" t="s">
        <v>6563</v>
      </c>
      <c r="E669" s="46">
        <v>667</v>
      </c>
      <c r="F669" s="46" t="str">
        <f t="shared" si="10"/>
        <v>Лист (плита) стальной горячекатаный</v>
      </c>
    </row>
    <row r="670" spans="1:6" x14ac:dyDescent="0.25">
      <c r="A670" s="46" t="s">
        <v>278</v>
      </c>
      <c r="B670" s="46">
        <v>669</v>
      </c>
      <c r="C670" s="46" t="s">
        <v>1204</v>
      </c>
      <c r="E670" s="46">
        <v>668</v>
      </c>
      <c r="F670" s="46" t="str">
        <f t="shared" si="10"/>
        <v>Лист (плита) стальной холоднокатаный</v>
      </c>
    </row>
    <row r="671" spans="1:6" x14ac:dyDescent="0.25">
      <c r="A671" s="46" t="s">
        <v>278</v>
      </c>
      <c r="B671" s="46">
        <v>670</v>
      </c>
      <c r="C671" s="46" t="s">
        <v>1205</v>
      </c>
      <c r="E671" s="46">
        <v>669</v>
      </c>
      <c r="F671" s="46" t="str">
        <f t="shared" si="10"/>
        <v>Лист оцинкованный</v>
      </c>
    </row>
    <row r="672" spans="1:6" x14ac:dyDescent="0.25">
      <c r="A672" s="46" t="s">
        <v>212</v>
      </c>
      <c r="B672" s="46">
        <v>671</v>
      </c>
      <c r="C672" s="46" t="s">
        <v>839</v>
      </c>
      <c r="E672" s="46">
        <v>670</v>
      </c>
      <c r="F672" s="46" t="str">
        <f t="shared" si="10"/>
        <v>Лист оцинкованный с полимерным покрытием</v>
      </c>
    </row>
    <row r="673" spans="1:6" x14ac:dyDescent="0.25">
      <c r="A673" s="46" t="s">
        <v>6625</v>
      </c>
      <c r="B673" s="46">
        <v>672</v>
      </c>
      <c r="C673" s="46" t="s">
        <v>6515</v>
      </c>
      <c r="E673" s="46">
        <v>671</v>
      </c>
      <c r="F673" s="46" t="str">
        <f t="shared" si="10"/>
        <v>Лист полимерный монолитный</v>
      </c>
    </row>
    <row r="674" spans="1:6" x14ac:dyDescent="0.25">
      <c r="A674" s="46" t="s">
        <v>212</v>
      </c>
      <c r="B674" s="46">
        <v>673</v>
      </c>
      <c r="C674" s="46" t="s">
        <v>838</v>
      </c>
      <c r="E674" s="46">
        <v>672</v>
      </c>
      <c r="F674" s="46" t="str">
        <f t="shared" si="10"/>
        <v>Лист полимерный монолитный (образец)</v>
      </c>
    </row>
    <row r="675" spans="1:6" x14ac:dyDescent="0.25">
      <c r="A675" s="46" t="s">
        <v>3473</v>
      </c>
      <c r="B675" s="46">
        <v>674</v>
      </c>
      <c r="C675" s="46" t="s">
        <v>3478</v>
      </c>
      <c r="E675" s="46">
        <v>673</v>
      </c>
      <c r="F675" s="46" t="str">
        <f t="shared" si="10"/>
        <v>Лист упаковочный из вспен.ПЭ</v>
      </c>
    </row>
    <row r="676" spans="1:6" x14ac:dyDescent="0.25">
      <c r="A676" s="46" t="s">
        <v>230</v>
      </c>
      <c r="B676" s="46">
        <v>675</v>
      </c>
      <c r="C676" s="46" t="s">
        <v>922</v>
      </c>
      <c r="E676" s="46">
        <v>674</v>
      </c>
      <c r="F676" s="46" t="str">
        <f t="shared" si="10"/>
        <v>Ловушка клеевая для грызунов</v>
      </c>
    </row>
    <row r="677" spans="1:6" x14ac:dyDescent="0.25">
      <c r="A677" s="46">
        <v>2573300</v>
      </c>
      <c r="B677" s="46">
        <v>676</v>
      </c>
      <c r="C677" s="46" t="s">
        <v>1089</v>
      </c>
      <c r="E677" s="46">
        <v>675</v>
      </c>
      <c r="F677" s="46" t="str">
        <f t="shared" si="10"/>
        <v>Ложка фарфоровая</v>
      </c>
    </row>
    <row r="678" spans="1:6" x14ac:dyDescent="0.25">
      <c r="A678" s="46" t="s">
        <v>278</v>
      </c>
      <c r="B678" s="46">
        <v>677</v>
      </c>
      <c r="C678" s="46" t="s">
        <v>1206</v>
      </c>
      <c r="E678" s="46">
        <v>676</v>
      </c>
      <c r="F678" s="46" t="str">
        <f t="shared" si="10"/>
        <v>Лом</v>
      </c>
    </row>
    <row r="679" spans="1:6" x14ac:dyDescent="0.25">
      <c r="A679" s="46" t="s">
        <v>220</v>
      </c>
      <c r="B679" s="46">
        <v>678</v>
      </c>
      <c r="C679" s="46" t="s">
        <v>874</v>
      </c>
      <c r="E679" s="46">
        <v>677</v>
      </c>
      <c r="F679" s="46" t="str">
        <f t="shared" si="10"/>
        <v>Лопата</v>
      </c>
    </row>
    <row r="680" spans="1:6" x14ac:dyDescent="0.25">
      <c r="A680" s="46" t="s">
        <v>215</v>
      </c>
      <c r="B680" s="46">
        <v>679</v>
      </c>
      <c r="C680" s="46" t="s">
        <v>846</v>
      </c>
      <c r="E680" s="46">
        <v>678</v>
      </c>
      <c r="F680" s="46" t="str">
        <f t="shared" si="10"/>
        <v>Лоток для бумаг</v>
      </c>
    </row>
    <row r="681" spans="1:6" x14ac:dyDescent="0.25">
      <c r="A681" s="46" t="s">
        <v>245</v>
      </c>
      <c r="B681" s="46">
        <v>680</v>
      </c>
      <c r="C681" s="46" t="s">
        <v>963</v>
      </c>
      <c r="E681" s="46">
        <v>679</v>
      </c>
      <c r="F681" s="46" t="str">
        <f t="shared" si="10"/>
        <v>Лоток для краски</v>
      </c>
    </row>
    <row r="682" spans="1:6" x14ac:dyDescent="0.25">
      <c r="A682" s="46" t="s">
        <v>245</v>
      </c>
      <c r="B682" s="46">
        <v>681</v>
      </c>
      <c r="C682" s="46" t="s">
        <v>961</v>
      </c>
      <c r="E682" s="46">
        <v>680</v>
      </c>
      <c r="F682" s="46" t="str">
        <f t="shared" si="10"/>
        <v>Лоток лестничный металлический</v>
      </c>
    </row>
    <row r="683" spans="1:6" x14ac:dyDescent="0.25">
      <c r="A683" s="46" t="s">
        <v>245</v>
      </c>
      <c r="B683" s="46">
        <v>682</v>
      </c>
      <c r="C683" s="46" t="s">
        <v>962</v>
      </c>
      <c r="E683" s="46">
        <v>681</v>
      </c>
      <c r="F683" s="46" t="str">
        <f t="shared" si="10"/>
        <v>Лоток перфорированный металлический</v>
      </c>
    </row>
    <row r="684" spans="1:6" x14ac:dyDescent="0.25">
      <c r="A684" s="46" t="s">
        <v>6633</v>
      </c>
      <c r="B684" s="46">
        <v>683</v>
      </c>
      <c r="C684" s="46" t="s">
        <v>578</v>
      </c>
      <c r="E684" s="46">
        <v>682</v>
      </c>
      <c r="F684" s="46" t="str">
        <f t="shared" si="10"/>
        <v>Лоток перфорированный металлический угловой горизонтальный</v>
      </c>
    </row>
    <row r="685" spans="1:6" x14ac:dyDescent="0.25">
      <c r="A685" s="46" t="s">
        <v>449</v>
      </c>
      <c r="B685" s="46">
        <v>684</v>
      </c>
      <c r="C685" s="46" t="s">
        <v>1796</v>
      </c>
      <c r="E685" s="46">
        <v>683</v>
      </c>
      <c r="F685" s="46" t="str">
        <f t="shared" si="10"/>
        <v>Лубрикант для полировки</v>
      </c>
    </row>
    <row r="686" spans="1:6" x14ac:dyDescent="0.25">
      <c r="A686" s="46" t="s">
        <v>306</v>
      </c>
      <c r="B686" s="46">
        <v>685</v>
      </c>
      <c r="C686" s="46" t="s">
        <v>1306</v>
      </c>
      <c r="E686" s="46">
        <v>684</v>
      </c>
      <c r="F686" s="46" t="str">
        <f t="shared" si="10"/>
        <v>Лупа увеличительная</v>
      </c>
    </row>
    <row r="687" spans="1:6" x14ac:dyDescent="0.25">
      <c r="A687" s="46" t="s">
        <v>317</v>
      </c>
      <c r="B687" s="46">
        <v>686</v>
      </c>
      <c r="C687" s="46" t="s">
        <v>1377</v>
      </c>
      <c r="E687" s="46">
        <v>685</v>
      </c>
      <c r="F687" s="46" t="str">
        <f t="shared" si="10"/>
        <v>Люксметр</v>
      </c>
    </row>
    <row r="688" spans="1:6" x14ac:dyDescent="0.25">
      <c r="A688" s="46" t="s">
        <v>333</v>
      </c>
      <c r="B688" s="46">
        <v>687</v>
      </c>
      <c r="C688" s="46" t="s">
        <v>1439</v>
      </c>
      <c r="E688" s="46">
        <v>686</v>
      </c>
      <c r="F688" s="46" t="str">
        <f t="shared" si="10"/>
        <v>Люфтомер</v>
      </c>
    </row>
    <row r="689" spans="1:6" x14ac:dyDescent="0.25">
      <c r="A689" s="46" t="s">
        <v>273</v>
      </c>
      <c r="B689" s="46">
        <v>688</v>
      </c>
      <c r="C689" s="46" t="s">
        <v>1184</v>
      </c>
      <c r="E689" s="46">
        <v>687</v>
      </c>
      <c r="F689" s="46" t="str">
        <f t="shared" si="10"/>
        <v>Магнит (выключатель безопасности)</v>
      </c>
    </row>
    <row r="690" spans="1:6" x14ac:dyDescent="0.25">
      <c r="A690" s="46" t="s">
        <v>201</v>
      </c>
      <c r="B690" s="46">
        <v>689</v>
      </c>
      <c r="C690" s="46" t="s">
        <v>763</v>
      </c>
      <c r="E690" s="46">
        <v>688</v>
      </c>
      <c r="F690" s="46" t="str">
        <f t="shared" si="10"/>
        <v>Мангал</v>
      </c>
    </row>
    <row r="691" spans="1:6" x14ac:dyDescent="0.25">
      <c r="A691" s="46" t="s">
        <v>311</v>
      </c>
      <c r="B691" s="46">
        <v>690</v>
      </c>
      <c r="C691" s="46" t="s">
        <v>1332</v>
      </c>
      <c r="E691" s="46">
        <v>689</v>
      </c>
      <c r="F691" s="46" t="str">
        <f t="shared" si="10"/>
        <v>Манжета армированная (сальник)</v>
      </c>
    </row>
    <row r="692" spans="1:6" x14ac:dyDescent="0.25">
      <c r="A692" s="46">
        <v>2013410</v>
      </c>
      <c r="B692" s="46">
        <v>691</v>
      </c>
      <c r="C692" s="46" t="s">
        <v>614</v>
      </c>
      <c r="E692" s="46">
        <v>690</v>
      </c>
      <c r="F692" s="46" t="str">
        <f t="shared" si="10"/>
        <v>Манометр</v>
      </c>
    </row>
    <row r="693" spans="1:6" x14ac:dyDescent="0.25">
      <c r="A693" s="46" t="s">
        <v>466</v>
      </c>
      <c r="B693" s="46">
        <v>692</v>
      </c>
      <c r="C693" s="46" t="s">
        <v>1846</v>
      </c>
      <c r="E693" s="46">
        <v>691</v>
      </c>
      <c r="F693" s="46" t="str">
        <f t="shared" si="10"/>
        <v>Марганец (II) сернокислый 5-водный (MnSO4*5H2O)</v>
      </c>
    </row>
    <row r="694" spans="1:6" x14ac:dyDescent="0.25">
      <c r="A694" s="46" t="s">
        <v>454</v>
      </c>
      <c r="B694" s="46">
        <v>693</v>
      </c>
      <c r="C694" s="46" t="s">
        <v>1821</v>
      </c>
      <c r="E694" s="46">
        <v>692</v>
      </c>
      <c r="F694" s="46" t="str">
        <f t="shared" si="10"/>
        <v>Марка почтовая</v>
      </c>
    </row>
    <row r="695" spans="1:6" x14ac:dyDescent="0.25">
      <c r="A695" s="46" t="s">
        <v>208</v>
      </c>
      <c r="B695" s="46">
        <v>694</v>
      </c>
      <c r="C695" s="46" t="s">
        <v>824</v>
      </c>
      <c r="E695" s="46">
        <v>693</v>
      </c>
      <c r="F695" s="46" t="str">
        <f t="shared" si="10"/>
        <v>Маркер</v>
      </c>
    </row>
    <row r="696" spans="1:6" x14ac:dyDescent="0.25">
      <c r="A696" s="46" t="s">
        <v>428</v>
      </c>
      <c r="B696" s="46">
        <v>695</v>
      </c>
      <c r="C696" s="46" t="s">
        <v>1744</v>
      </c>
      <c r="E696" s="46">
        <v>694</v>
      </c>
      <c r="F696" s="46" t="str">
        <f t="shared" si="10"/>
        <v>Маркер кабельный</v>
      </c>
    </row>
    <row r="697" spans="1:6" x14ac:dyDescent="0.25">
      <c r="A697" s="46" t="s">
        <v>453</v>
      </c>
      <c r="B697" s="46">
        <v>696</v>
      </c>
      <c r="C697" s="46" t="s">
        <v>1810</v>
      </c>
      <c r="E697" s="46">
        <v>695</v>
      </c>
      <c r="F697" s="46" t="str">
        <f t="shared" si="10"/>
        <v>Мармит тепловой</v>
      </c>
    </row>
    <row r="698" spans="1:6" x14ac:dyDescent="0.25">
      <c r="A698" s="46" t="s">
        <v>453</v>
      </c>
      <c r="B698" s="46">
        <v>697</v>
      </c>
      <c r="C698" s="46" t="s">
        <v>6613</v>
      </c>
      <c r="E698" s="46">
        <v>696</v>
      </c>
      <c r="F698" s="46" t="str">
        <f t="shared" si="10"/>
        <v>Маска медицинская</v>
      </c>
    </row>
    <row r="699" spans="1:6" x14ac:dyDescent="0.25">
      <c r="A699" s="46">
        <v>2573300</v>
      </c>
      <c r="B699" s="46">
        <v>698</v>
      </c>
      <c r="C699" s="46" t="s">
        <v>1098</v>
      </c>
      <c r="E699" s="46">
        <v>697</v>
      </c>
      <c r="F699" s="46" t="str">
        <f t="shared" si="10"/>
        <v>Маска полнолицевая панорамная со сменными фильтрующими элементами</v>
      </c>
    </row>
    <row r="700" spans="1:6" x14ac:dyDescent="0.25">
      <c r="A700" s="46" t="s">
        <v>170</v>
      </c>
      <c r="B700" s="46">
        <v>700</v>
      </c>
      <c r="C700" s="46" t="s">
        <v>470</v>
      </c>
      <c r="E700" s="46">
        <v>698</v>
      </c>
      <c r="F700" s="46" t="str">
        <f t="shared" si="10"/>
        <v>Масленка</v>
      </c>
    </row>
    <row r="701" spans="1:6" x14ac:dyDescent="0.25">
      <c r="A701" s="46" t="s">
        <v>6617</v>
      </c>
      <c r="B701" s="46">
        <v>699</v>
      </c>
      <c r="C701" s="46" t="s">
        <v>6725</v>
      </c>
      <c r="E701" s="46">
        <v>699</v>
      </c>
      <c r="F701" s="46" t="str">
        <f t="shared" si="10"/>
        <v>Масло (образец)</v>
      </c>
    </row>
    <row r="702" spans="1:6" x14ac:dyDescent="0.25">
      <c r="A702" s="46" t="s">
        <v>170</v>
      </c>
      <c r="B702" s="46">
        <v>701</v>
      </c>
      <c r="C702" s="46" t="s">
        <v>572</v>
      </c>
      <c r="E702" s="46">
        <v>700</v>
      </c>
      <c r="F702" s="46" t="str">
        <f t="shared" si="10"/>
        <v>Масло</v>
      </c>
    </row>
    <row r="703" spans="1:6" x14ac:dyDescent="0.25">
      <c r="A703" s="46" t="s">
        <v>170</v>
      </c>
      <c r="B703" s="46">
        <v>702</v>
      </c>
      <c r="C703" s="46" t="s">
        <v>575</v>
      </c>
      <c r="E703" s="46">
        <v>701</v>
      </c>
      <c r="F703" s="46" t="str">
        <f t="shared" si="10"/>
        <v>Масло гидравлическое</v>
      </c>
    </row>
    <row r="704" spans="1:6" x14ac:dyDescent="0.25">
      <c r="A704" s="46" t="s">
        <v>170</v>
      </c>
      <c r="B704" s="46">
        <v>703</v>
      </c>
      <c r="C704" s="46" t="s">
        <v>571</v>
      </c>
      <c r="E704" s="46">
        <v>702</v>
      </c>
      <c r="F704" s="46" t="str">
        <f t="shared" si="10"/>
        <v>Масло для направляющих</v>
      </c>
    </row>
    <row r="705" spans="1:6" x14ac:dyDescent="0.25">
      <c r="A705" s="46" t="s">
        <v>170</v>
      </c>
      <c r="B705" s="46">
        <v>704</v>
      </c>
      <c r="C705" s="46" t="s">
        <v>576</v>
      </c>
      <c r="E705" s="46">
        <v>703</v>
      </c>
      <c r="F705" s="46" t="str">
        <f t="shared" si="10"/>
        <v>Масло компрессорное</v>
      </c>
    </row>
    <row r="706" spans="1:6" x14ac:dyDescent="0.25">
      <c r="A706" s="46" t="s">
        <v>170</v>
      </c>
      <c r="B706" s="46">
        <v>705</v>
      </c>
      <c r="C706" s="46" t="s">
        <v>573</v>
      </c>
      <c r="E706" s="46">
        <v>704</v>
      </c>
      <c r="F706" s="46" t="str">
        <f t="shared" si="10"/>
        <v>Масло моторное</v>
      </c>
    </row>
    <row r="707" spans="1:6" x14ac:dyDescent="0.25">
      <c r="A707" s="46" t="s">
        <v>170</v>
      </c>
      <c r="B707" s="46">
        <v>706</v>
      </c>
      <c r="C707" s="46" t="s">
        <v>574</v>
      </c>
      <c r="E707" s="46">
        <v>705</v>
      </c>
      <c r="F707" s="46" t="str">
        <f t="shared" ref="F707:F770" si="11">VLOOKUP(E707,B:C,2,0)</f>
        <v>Масло редукторное</v>
      </c>
    </row>
    <row r="708" spans="1:6" x14ac:dyDescent="0.25">
      <c r="A708" s="46">
        <v>2573300</v>
      </c>
      <c r="B708" s="46">
        <v>707</v>
      </c>
      <c r="C708" s="46" t="s">
        <v>1065</v>
      </c>
      <c r="E708" s="46">
        <v>706</v>
      </c>
      <c r="F708" s="46" t="str">
        <f t="shared" si="11"/>
        <v>Масло трансмиссионное</v>
      </c>
    </row>
    <row r="709" spans="1:6" x14ac:dyDescent="0.25">
      <c r="A709" s="46" t="s">
        <v>220</v>
      </c>
      <c r="B709" s="46">
        <v>708</v>
      </c>
      <c r="C709" s="46" t="s">
        <v>879</v>
      </c>
      <c r="E709" s="46">
        <v>707</v>
      </c>
      <c r="F709" s="46" t="str">
        <f t="shared" si="11"/>
        <v>Мастерок</v>
      </c>
    </row>
    <row r="710" spans="1:6" x14ac:dyDescent="0.25">
      <c r="A710" s="46" t="s">
        <v>208</v>
      </c>
      <c r="B710" s="46">
        <v>709</v>
      </c>
      <c r="C710" s="46" t="s">
        <v>815</v>
      </c>
      <c r="E710" s="46">
        <v>708</v>
      </c>
      <c r="F710" s="46" t="str">
        <f t="shared" si="11"/>
        <v>Мастика канцелярская</v>
      </c>
    </row>
    <row r="711" spans="1:6" x14ac:dyDescent="0.25">
      <c r="A711" s="46" t="s">
        <v>208</v>
      </c>
      <c r="B711" s="46">
        <v>710</v>
      </c>
      <c r="C711" s="46" t="s">
        <v>828</v>
      </c>
      <c r="E711" s="46">
        <v>709</v>
      </c>
      <c r="F711" s="46" t="str">
        <f t="shared" si="11"/>
        <v>Материал гидроизоляционный</v>
      </c>
    </row>
    <row r="712" spans="1:6" x14ac:dyDescent="0.25">
      <c r="A712" s="46" t="s">
        <v>134</v>
      </c>
      <c r="B712" s="46">
        <v>711</v>
      </c>
      <c r="C712" s="46" t="s">
        <v>513</v>
      </c>
      <c r="E712" s="46">
        <v>710</v>
      </c>
      <c r="F712" s="46" t="str">
        <f t="shared" si="11"/>
        <v>Материал для ламинирования и трубопровода резервуаров для кислот</v>
      </c>
    </row>
    <row r="713" spans="1:6" x14ac:dyDescent="0.25">
      <c r="A713" s="46" t="s">
        <v>6630</v>
      </c>
      <c r="B713" s="46">
        <v>712</v>
      </c>
      <c r="C713" s="46" t="s">
        <v>6528</v>
      </c>
      <c r="E713" s="46">
        <v>711</v>
      </c>
      <c r="F713" s="46" t="str">
        <f t="shared" si="11"/>
        <v>Материал обтирочный</v>
      </c>
    </row>
    <row r="714" spans="1:6" x14ac:dyDescent="0.25">
      <c r="A714" s="46">
        <v>2899110</v>
      </c>
      <c r="B714" s="46">
        <v>713</v>
      </c>
      <c r="C714" s="46" t="s">
        <v>1754</v>
      </c>
      <c r="E714" s="46">
        <v>712</v>
      </c>
      <c r="F714" s="46" t="str">
        <f t="shared" si="11"/>
        <v>Материал упаковочный (образец)</v>
      </c>
    </row>
    <row r="715" spans="1:6" x14ac:dyDescent="0.25">
      <c r="A715" s="46" t="s">
        <v>356</v>
      </c>
      <c r="B715" s="46">
        <v>714</v>
      </c>
      <c r="C715" s="46" t="s">
        <v>6592</v>
      </c>
      <c r="E715" s="46">
        <v>713</v>
      </c>
      <c r="F715" s="46" t="str">
        <f t="shared" si="11"/>
        <v>Машина для переплета</v>
      </c>
    </row>
    <row r="716" spans="1:6" x14ac:dyDescent="0.25">
      <c r="A716" s="46" t="s">
        <v>3547</v>
      </c>
      <c r="B716" s="46">
        <v>715</v>
      </c>
      <c r="C716" s="46" t="s">
        <v>3548</v>
      </c>
      <c r="E716" s="46">
        <v>714</v>
      </c>
      <c r="F716" s="46" t="str">
        <f t="shared" si="11"/>
        <v>Машина подметальная</v>
      </c>
    </row>
    <row r="717" spans="1:6" x14ac:dyDescent="0.25">
      <c r="A717" s="46" t="s">
        <v>356</v>
      </c>
      <c r="B717" s="46">
        <v>716</v>
      </c>
      <c r="C717" s="46" t="s">
        <v>1522</v>
      </c>
      <c r="E717" s="46">
        <v>715</v>
      </c>
      <c r="F717" s="46" t="str">
        <f t="shared" si="11"/>
        <v>Машина полировальная</v>
      </c>
    </row>
    <row r="718" spans="1:6" x14ac:dyDescent="0.25">
      <c r="A718" s="46" t="s">
        <v>353</v>
      </c>
      <c r="B718" s="46">
        <v>717</v>
      </c>
      <c r="C718" s="46" t="s">
        <v>1519</v>
      </c>
      <c r="E718" s="46">
        <v>716</v>
      </c>
      <c r="F718" s="46" t="str">
        <f t="shared" si="11"/>
        <v>Машина поломоечная</v>
      </c>
    </row>
    <row r="719" spans="1:6" x14ac:dyDescent="0.25">
      <c r="A719" s="46" t="s">
        <v>429</v>
      </c>
      <c r="B719" s="46">
        <v>718</v>
      </c>
      <c r="C719" s="46" t="s">
        <v>1747</v>
      </c>
      <c r="E719" s="46">
        <v>717</v>
      </c>
      <c r="F719" s="46" t="str">
        <f t="shared" si="11"/>
        <v>Машина посудомоечная бытовая</v>
      </c>
    </row>
    <row r="720" spans="1:6" x14ac:dyDescent="0.25">
      <c r="A720" s="46" t="s">
        <v>354</v>
      </c>
      <c r="B720" s="46">
        <v>719</v>
      </c>
      <c r="C720" s="46" t="s">
        <v>1520</v>
      </c>
      <c r="E720" s="46">
        <v>718</v>
      </c>
      <c r="F720" s="46" t="str">
        <f t="shared" si="11"/>
        <v>Машина протирочно-резательная</v>
      </c>
    </row>
    <row r="721" spans="1:6" x14ac:dyDescent="0.25">
      <c r="A721" s="46" t="s">
        <v>3547</v>
      </c>
      <c r="B721" s="46">
        <v>720</v>
      </c>
      <c r="C721" s="46" t="s">
        <v>1683</v>
      </c>
      <c r="E721" s="46">
        <v>719</v>
      </c>
      <c r="F721" s="46" t="str">
        <f t="shared" si="11"/>
        <v>Машина стиральная</v>
      </c>
    </row>
    <row r="722" spans="1:6" x14ac:dyDescent="0.25">
      <c r="A722" s="46" t="s">
        <v>293</v>
      </c>
      <c r="B722" s="46">
        <v>721</v>
      </c>
      <c r="C722" s="46" t="s">
        <v>1260</v>
      </c>
      <c r="E722" s="46">
        <v>720</v>
      </c>
      <c r="F722" s="46" t="str">
        <f t="shared" si="11"/>
        <v>Машина шлифовальная</v>
      </c>
    </row>
    <row r="723" spans="1:6" x14ac:dyDescent="0.25">
      <c r="A723" s="46">
        <v>2059520</v>
      </c>
      <c r="B723" s="46">
        <v>722</v>
      </c>
      <c r="C723" s="46" t="s">
        <v>728</v>
      </c>
      <c r="E723" s="46">
        <v>721</v>
      </c>
      <c r="F723" s="46" t="str">
        <f t="shared" si="11"/>
        <v>Медиаконвертер</v>
      </c>
    </row>
    <row r="724" spans="1:6" x14ac:dyDescent="0.25">
      <c r="A724" s="46" t="s">
        <v>455</v>
      </c>
      <c r="B724" s="46">
        <v>723</v>
      </c>
      <c r="C724" s="46" t="s">
        <v>1823</v>
      </c>
      <c r="E724" s="46">
        <v>722</v>
      </c>
      <c r="F724" s="46" t="str">
        <f t="shared" si="11"/>
        <v>Медь (II) сернокислая 5-водная (медный купорос) (CUSO4·5Н2О)</v>
      </c>
    </row>
    <row r="725" spans="1:6" x14ac:dyDescent="0.25">
      <c r="A725" s="46" t="s">
        <v>384</v>
      </c>
      <c r="B725" s="46">
        <v>724</v>
      </c>
      <c r="C725" s="46" t="s">
        <v>1612</v>
      </c>
      <c r="E725" s="46">
        <v>723</v>
      </c>
      <c r="F725" s="46" t="str">
        <f t="shared" si="11"/>
        <v>Мел для доски</v>
      </c>
    </row>
    <row r="726" spans="1:6" x14ac:dyDescent="0.25">
      <c r="A726" s="46" t="s">
        <v>384</v>
      </c>
      <c r="B726" s="46">
        <v>725</v>
      </c>
      <c r="C726" s="46" t="s">
        <v>1613</v>
      </c>
      <c r="E726" s="46">
        <v>724</v>
      </c>
      <c r="F726" s="46" t="str">
        <f t="shared" si="11"/>
        <v>Мембрана балансира</v>
      </c>
    </row>
    <row r="727" spans="1:6" x14ac:dyDescent="0.25">
      <c r="A727" s="46" t="s">
        <v>384</v>
      </c>
      <c r="B727" s="46">
        <v>726</v>
      </c>
      <c r="C727" s="46" t="s">
        <v>1614</v>
      </c>
      <c r="E727" s="46">
        <v>725</v>
      </c>
      <c r="F727" s="46" t="str">
        <f t="shared" si="11"/>
        <v>Мембрана обратноосмотическая</v>
      </c>
    </row>
    <row r="728" spans="1:6" x14ac:dyDescent="0.25">
      <c r="A728" s="46" t="s">
        <v>209</v>
      </c>
      <c r="B728" s="46">
        <v>727</v>
      </c>
      <c r="C728" s="46" t="s">
        <v>831</v>
      </c>
      <c r="E728" s="46">
        <v>726</v>
      </c>
      <c r="F728" s="46" t="str">
        <f t="shared" si="11"/>
        <v>Мембрана осмотическая</v>
      </c>
    </row>
    <row r="729" spans="1:6" x14ac:dyDescent="0.25">
      <c r="A729" s="46" t="s">
        <v>227</v>
      </c>
      <c r="B729" s="46">
        <v>728</v>
      </c>
      <c r="C729" s="46" t="s">
        <v>905</v>
      </c>
      <c r="E729" s="46">
        <v>727</v>
      </c>
      <c r="F729" s="46" t="str">
        <f t="shared" si="11"/>
        <v>Мембрана пароизоляционная</v>
      </c>
    </row>
    <row r="730" spans="1:6" x14ac:dyDescent="0.25">
      <c r="A730" s="46" t="s">
        <v>231</v>
      </c>
      <c r="B730" s="46">
        <v>729</v>
      </c>
      <c r="C730" s="46" t="s">
        <v>6559</v>
      </c>
      <c r="E730" s="46">
        <v>728</v>
      </c>
      <c r="F730" s="46" t="str">
        <f t="shared" si="11"/>
        <v>Мензурка стеклянная</v>
      </c>
    </row>
    <row r="731" spans="1:6" x14ac:dyDescent="0.25">
      <c r="A731" s="46" t="s">
        <v>317</v>
      </c>
      <c r="B731" s="46">
        <v>730</v>
      </c>
      <c r="C731" s="46" t="s">
        <v>1373</v>
      </c>
      <c r="E731" s="46">
        <v>729</v>
      </c>
      <c r="F731" s="46" t="str">
        <f t="shared" si="11"/>
        <v>Мертель шамотный</v>
      </c>
    </row>
    <row r="732" spans="1:6" x14ac:dyDescent="0.25">
      <c r="A732" s="46" t="s">
        <v>317</v>
      </c>
      <c r="B732" s="46">
        <v>731</v>
      </c>
      <c r="C732" s="46" t="s">
        <v>1371</v>
      </c>
      <c r="E732" s="46">
        <v>730</v>
      </c>
      <c r="F732" s="46" t="str">
        <f t="shared" si="11"/>
        <v>Меры длины концевые плоскопараллельные (набор параллелек)</v>
      </c>
    </row>
    <row r="733" spans="1:6" x14ac:dyDescent="0.25">
      <c r="A733" s="46" t="s">
        <v>317</v>
      </c>
      <c r="B733" s="46">
        <v>732</v>
      </c>
      <c r="C733" s="46" t="s">
        <v>1372</v>
      </c>
      <c r="E733" s="46">
        <v>731</v>
      </c>
      <c r="F733" s="46" t="str">
        <f t="shared" si="11"/>
        <v>Меры твердости эталонные</v>
      </c>
    </row>
    <row r="734" spans="1:6" x14ac:dyDescent="0.25">
      <c r="A734" s="46">
        <v>2013416</v>
      </c>
      <c r="B734" s="46">
        <v>733</v>
      </c>
      <c r="C734" s="46" t="s">
        <v>620</v>
      </c>
      <c r="E734" s="46">
        <v>732</v>
      </c>
      <c r="F734" s="46" t="str">
        <f t="shared" si="11"/>
        <v>Меры толщины покрытий</v>
      </c>
    </row>
    <row r="735" spans="1:6" x14ac:dyDescent="0.25">
      <c r="A735" s="46">
        <v>2013600</v>
      </c>
      <c r="B735" s="46">
        <v>734</v>
      </c>
      <c r="C735" s="46" t="s">
        <v>635</v>
      </c>
      <c r="E735" s="46">
        <v>733</v>
      </c>
      <c r="F735" s="46" t="str">
        <f t="shared" si="11"/>
        <v>Метабисульфит натрия (Na2S2O5)</v>
      </c>
    </row>
    <row r="736" spans="1:6" x14ac:dyDescent="0.25">
      <c r="A736" s="46" t="s">
        <v>295</v>
      </c>
      <c r="B736" s="46">
        <v>735</v>
      </c>
      <c r="C736" s="46" t="s">
        <v>1266</v>
      </c>
      <c r="E736" s="46">
        <v>734</v>
      </c>
      <c r="F736" s="46" t="str">
        <f t="shared" si="11"/>
        <v>Метаванадат аммония (NH4VO3)</v>
      </c>
    </row>
    <row r="737" spans="1:6" x14ac:dyDescent="0.25">
      <c r="A737" s="46" t="s">
        <v>459</v>
      </c>
      <c r="B737" s="46">
        <v>736</v>
      </c>
      <c r="C737" s="46" t="s">
        <v>1831</v>
      </c>
      <c r="E737" s="46">
        <v>735</v>
      </c>
      <c r="F737" s="46" t="str">
        <f t="shared" si="11"/>
        <v>Металлодетектор</v>
      </c>
    </row>
    <row r="738" spans="1:6" x14ac:dyDescent="0.25">
      <c r="A738" s="46" t="s">
        <v>342</v>
      </c>
      <c r="B738" s="46">
        <v>737</v>
      </c>
      <c r="C738" s="46" t="s">
        <v>1478</v>
      </c>
      <c r="E738" s="46">
        <v>736</v>
      </c>
      <c r="F738" s="46" t="str">
        <f t="shared" si="11"/>
        <v>Металлолом</v>
      </c>
    </row>
    <row r="739" spans="1:6" x14ac:dyDescent="0.25">
      <c r="A739" s="46">
        <v>1920310</v>
      </c>
      <c r="B739" s="46">
        <v>738</v>
      </c>
      <c r="C739" s="46" t="s">
        <v>581</v>
      </c>
      <c r="E739" s="46">
        <v>737</v>
      </c>
      <c r="F739" s="46" t="str">
        <f t="shared" si="11"/>
        <v>Металлорукав</v>
      </c>
    </row>
    <row r="740" spans="1:6" x14ac:dyDescent="0.25">
      <c r="A740" s="46">
        <v>2014120</v>
      </c>
      <c r="B740" s="46">
        <v>739</v>
      </c>
      <c r="C740" s="46" t="s">
        <v>641</v>
      </c>
      <c r="E740" s="46">
        <v>738</v>
      </c>
      <c r="F740" s="46" t="str">
        <f t="shared" si="11"/>
        <v xml:space="preserve">Метан газообразный </v>
      </c>
    </row>
    <row r="741" spans="1:6" x14ac:dyDescent="0.25">
      <c r="A741" s="46">
        <v>2014620</v>
      </c>
      <c r="B741" s="46">
        <v>740</v>
      </c>
      <c r="C741" s="46" t="s">
        <v>653</v>
      </c>
      <c r="E741" s="46">
        <v>739</v>
      </c>
      <c r="F741" s="46" t="str">
        <f t="shared" si="11"/>
        <v>Метиленовый синий</v>
      </c>
    </row>
    <row r="742" spans="1:6" x14ac:dyDescent="0.25">
      <c r="A742" s="46" t="s">
        <v>465</v>
      </c>
      <c r="B742" s="46">
        <v>741</v>
      </c>
      <c r="C742" s="46" t="s">
        <v>1845</v>
      </c>
      <c r="E742" s="46">
        <v>740</v>
      </c>
      <c r="F742" s="46" t="str">
        <f t="shared" si="11"/>
        <v>Метилэтилкетон (бутанон-2, MEK) (C4H8O)</v>
      </c>
    </row>
    <row r="743" spans="1:6" x14ac:dyDescent="0.25">
      <c r="A743" s="46">
        <v>2059520</v>
      </c>
      <c r="B743" s="46">
        <v>742</v>
      </c>
      <c r="C743" s="46" t="s">
        <v>705</v>
      </c>
      <c r="E743" s="46">
        <v>741</v>
      </c>
      <c r="F743" s="46" t="str">
        <f t="shared" si="11"/>
        <v>Методическое пособие</v>
      </c>
    </row>
    <row r="744" spans="1:6" x14ac:dyDescent="0.25">
      <c r="A744" s="46">
        <v>2573400</v>
      </c>
      <c r="B744" s="46">
        <v>743</v>
      </c>
      <c r="C744" s="46" t="s">
        <v>1143</v>
      </c>
      <c r="E744" s="46">
        <v>742</v>
      </c>
      <c r="F744" s="46" t="str">
        <f t="shared" si="11"/>
        <v>Метоксипропилацетат (РМА, метоксипропанолацетат) (C6H12O3)</v>
      </c>
    </row>
    <row r="745" spans="1:6" x14ac:dyDescent="0.25">
      <c r="A745" s="46">
        <v>2573300</v>
      </c>
      <c r="B745" s="46">
        <v>744</v>
      </c>
      <c r="C745" s="46" t="s">
        <v>1062</v>
      </c>
      <c r="E745" s="46">
        <v>743</v>
      </c>
      <c r="F745" s="46" t="str">
        <f t="shared" si="11"/>
        <v>Метчик</v>
      </c>
    </row>
    <row r="746" spans="1:6" x14ac:dyDescent="0.25">
      <c r="A746" s="46" t="s">
        <v>335</v>
      </c>
      <c r="B746" s="46">
        <v>745</v>
      </c>
      <c r="C746" s="46" t="s">
        <v>1453</v>
      </c>
      <c r="E746" s="46">
        <v>744</v>
      </c>
      <c r="F746" s="46" t="str">
        <f t="shared" si="11"/>
        <v>Метчикодержатель (вороток для метчика)</v>
      </c>
    </row>
    <row r="747" spans="1:6" x14ac:dyDescent="0.25">
      <c r="A747" s="46" t="s">
        <v>426</v>
      </c>
      <c r="B747" s="46">
        <v>746</v>
      </c>
      <c r="C747" s="46" t="s">
        <v>1741</v>
      </c>
      <c r="E747" s="46">
        <v>745</v>
      </c>
      <c r="F747" s="46" t="str">
        <f t="shared" si="11"/>
        <v>Механизм моторный</v>
      </c>
    </row>
    <row r="748" spans="1:6" x14ac:dyDescent="0.25">
      <c r="A748" s="46" t="s">
        <v>227</v>
      </c>
      <c r="B748" s="46">
        <v>747</v>
      </c>
      <c r="C748" s="46" t="s">
        <v>907</v>
      </c>
      <c r="E748" s="46">
        <v>746</v>
      </c>
      <c r="F748" s="46" t="str">
        <f t="shared" si="11"/>
        <v>Мешалка лабораторная</v>
      </c>
    </row>
    <row r="749" spans="1:6" x14ac:dyDescent="0.25">
      <c r="A749" s="46" t="s">
        <v>305</v>
      </c>
      <c r="B749" s="46">
        <v>748</v>
      </c>
      <c r="C749" s="46" t="s">
        <v>1298</v>
      </c>
      <c r="E749" s="46">
        <v>747</v>
      </c>
      <c r="F749" s="46" t="str">
        <f t="shared" si="11"/>
        <v>Микробюретка стеклянная</v>
      </c>
    </row>
    <row r="750" spans="1:6" x14ac:dyDescent="0.25">
      <c r="A750" s="46" t="s">
        <v>314</v>
      </c>
      <c r="B750" s="46">
        <v>749</v>
      </c>
      <c r="C750" s="46" t="s">
        <v>1363</v>
      </c>
      <c r="E750" s="46">
        <v>748</v>
      </c>
      <c r="F750" s="46" t="str">
        <f t="shared" si="11"/>
        <v>Микрометр</v>
      </c>
    </row>
    <row r="751" spans="1:6" x14ac:dyDescent="0.25">
      <c r="A751" s="46" t="s">
        <v>299</v>
      </c>
      <c r="B751" s="46">
        <v>750</v>
      </c>
      <c r="C751" s="46" t="s">
        <v>1274</v>
      </c>
      <c r="E751" s="46">
        <v>749</v>
      </c>
      <c r="F751" s="46" t="str">
        <f t="shared" si="11"/>
        <v>Микроскоп</v>
      </c>
    </row>
    <row r="752" spans="1:6" x14ac:dyDescent="0.25">
      <c r="A752" s="46" t="s">
        <v>429</v>
      </c>
      <c r="B752" s="46">
        <v>751</v>
      </c>
      <c r="C752" s="46" t="s">
        <v>1750</v>
      </c>
      <c r="E752" s="46">
        <v>750</v>
      </c>
      <c r="F752" s="46" t="str">
        <f t="shared" si="11"/>
        <v>Микрофон</v>
      </c>
    </row>
    <row r="753" spans="1:6" x14ac:dyDescent="0.25">
      <c r="A753" s="46">
        <v>2824110</v>
      </c>
      <c r="B753" s="46">
        <v>752</v>
      </c>
      <c r="C753" s="46" t="s">
        <v>1684</v>
      </c>
      <c r="E753" s="46">
        <v>751</v>
      </c>
      <c r="F753" s="46" t="str">
        <f t="shared" si="11"/>
        <v>Миксер</v>
      </c>
    </row>
    <row r="754" spans="1:6" x14ac:dyDescent="0.25">
      <c r="A754" s="46" t="s">
        <v>318</v>
      </c>
      <c r="B754" s="46">
        <v>753</v>
      </c>
      <c r="C754" s="46" t="s">
        <v>6584</v>
      </c>
      <c r="E754" s="46">
        <v>752</v>
      </c>
      <c r="F754" s="46" t="str">
        <f t="shared" si="11"/>
        <v>Миксер строительный</v>
      </c>
    </row>
    <row r="755" spans="1:6" x14ac:dyDescent="0.25">
      <c r="A755" s="46" t="s">
        <v>293</v>
      </c>
      <c r="B755" s="46">
        <v>754</v>
      </c>
      <c r="C755" s="46" t="s">
        <v>1257</v>
      </c>
      <c r="E755" s="46">
        <v>753</v>
      </c>
      <c r="F755" s="46" t="str">
        <f t="shared" si="11"/>
        <v>Модем электронный (пульсар)</v>
      </c>
    </row>
    <row r="756" spans="1:6" x14ac:dyDescent="0.25">
      <c r="A756" s="46" t="s">
        <v>6634</v>
      </c>
      <c r="B756" s="46">
        <v>755</v>
      </c>
      <c r="C756" s="46" t="s">
        <v>6558</v>
      </c>
      <c r="E756" s="46">
        <v>754</v>
      </c>
      <c r="F756" s="46" t="str">
        <f t="shared" si="11"/>
        <v>Модуль</v>
      </c>
    </row>
    <row r="757" spans="1:6" x14ac:dyDescent="0.25">
      <c r="A757" s="46" t="s">
        <v>331</v>
      </c>
      <c r="B757" s="46">
        <v>756</v>
      </c>
      <c r="C757" s="46" t="s">
        <v>1426</v>
      </c>
      <c r="E757" s="46">
        <v>755</v>
      </c>
      <c r="F757" s="46" t="str">
        <f t="shared" si="11"/>
        <v>Модуль (блок) из керамического волокна</v>
      </c>
    </row>
    <row r="758" spans="1:6" x14ac:dyDescent="0.25">
      <c r="A758" s="46" t="s">
        <v>293</v>
      </c>
      <c r="B758" s="46">
        <v>757</v>
      </c>
      <c r="C758" s="46" t="s">
        <v>1254</v>
      </c>
      <c r="E758" s="46">
        <v>756</v>
      </c>
      <c r="F758" s="46" t="str">
        <f t="shared" si="11"/>
        <v>Модуль адапторный</v>
      </c>
    </row>
    <row r="759" spans="1:6" x14ac:dyDescent="0.25">
      <c r="A759" s="46" t="s">
        <v>293</v>
      </c>
      <c r="B759" s="46">
        <v>758</v>
      </c>
      <c r="C759" s="46" t="s">
        <v>1255</v>
      </c>
      <c r="E759" s="46">
        <v>757</v>
      </c>
      <c r="F759" s="46" t="str">
        <f t="shared" si="11"/>
        <v>Модуль аналоговый</v>
      </c>
    </row>
    <row r="760" spans="1:6" x14ac:dyDescent="0.25">
      <c r="A760" s="46" t="s">
        <v>331</v>
      </c>
      <c r="B760" s="46">
        <v>759</v>
      </c>
      <c r="C760" s="46" t="s">
        <v>1425</v>
      </c>
      <c r="E760" s="46">
        <v>758</v>
      </c>
      <c r="F760" s="46" t="str">
        <f t="shared" si="11"/>
        <v>Модуль дискретный</v>
      </c>
    </row>
    <row r="761" spans="1:6" x14ac:dyDescent="0.25">
      <c r="A761" s="46" t="s">
        <v>336</v>
      </c>
      <c r="B761" s="46">
        <v>760</v>
      </c>
      <c r="C761" s="46" t="s">
        <v>1454</v>
      </c>
      <c r="E761" s="46">
        <v>759</v>
      </c>
      <c r="F761" s="46" t="str">
        <f t="shared" si="11"/>
        <v>Модуль инверторный</v>
      </c>
    </row>
    <row r="762" spans="1:6" x14ac:dyDescent="0.25">
      <c r="A762" s="46" t="s">
        <v>319</v>
      </c>
      <c r="B762" s="46">
        <v>761</v>
      </c>
      <c r="C762" s="46" t="s">
        <v>1391</v>
      </c>
      <c r="E762" s="46">
        <v>760</v>
      </c>
      <c r="F762" s="46" t="str">
        <f t="shared" si="11"/>
        <v>Модуль интерфейсный (адаптер связи)</v>
      </c>
    </row>
    <row r="763" spans="1:6" x14ac:dyDescent="0.25">
      <c r="A763" s="46" t="s">
        <v>344</v>
      </c>
      <c r="B763" s="46">
        <v>762</v>
      </c>
      <c r="C763" s="46" t="s">
        <v>1494</v>
      </c>
      <c r="E763" s="46">
        <v>761</v>
      </c>
      <c r="F763" s="46" t="str">
        <f t="shared" si="11"/>
        <v>Модуль памяти</v>
      </c>
    </row>
    <row r="764" spans="1:6" x14ac:dyDescent="0.25">
      <c r="A764" s="46" t="s">
        <v>293</v>
      </c>
      <c r="B764" s="46">
        <v>763</v>
      </c>
      <c r="C764" s="46" t="s">
        <v>1256</v>
      </c>
      <c r="E764" s="46">
        <v>762</v>
      </c>
      <c r="F764" s="46" t="str">
        <f t="shared" si="11"/>
        <v>Модуль расширения контактов</v>
      </c>
    </row>
    <row r="765" spans="1:6" x14ac:dyDescent="0.25">
      <c r="A765" s="46" t="s">
        <v>348</v>
      </c>
      <c r="B765" s="46">
        <v>764</v>
      </c>
      <c r="C765" s="46" t="s">
        <v>1512</v>
      </c>
      <c r="E765" s="46">
        <v>763</v>
      </c>
      <c r="F765" s="46" t="str">
        <f t="shared" si="11"/>
        <v>Модуль релейных</v>
      </c>
    </row>
    <row r="766" spans="1:6" x14ac:dyDescent="0.25">
      <c r="A766" s="46" t="s">
        <v>285</v>
      </c>
      <c r="B766" s="46">
        <v>765</v>
      </c>
      <c r="C766" s="46" t="s">
        <v>6580</v>
      </c>
      <c r="E766" s="46">
        <v>764</v>
      </c>
      <c r="F766" s="46" t="str">
        <f t="shared" si="11"/>
        <v>Модуль светодиодный (LED)</v>
      </c>
    </row>
    <row r="767" spans="1:6" x14ac:dyDescent="0.25">
      <c r="A767" s="46" t="s">
        <v>331</v>
      </c>
      <c r="B767" s="46">
        <v>766</v>
      </c>
      <c r="C767" s="46" t="s">
        <v>1427</v>
      </c>
      <c r="E767" s="46">
        <v>765</v>
      </c>
      <c r="F767" s="46" t="str">
        <f t="shared" si="11"/>
        <v>Модуль сервисный к принтеру маркировочному каплеструйному VIDEOJET 1580 - 613597</v>
      </c>
    </row>
    <row r="768" spans="1:6" x14ac:dyDescent="0.25">
      <c r="A768" s="46" t="s">
        <v>334</v>
      </c>
      <c r="B768" s="46">
        <v>767</v>
      </c>
      <c r="C768" s="46" t="s">
        <v>1446</v>
      </c>
      <c r="E768" s="46">
        <v>766</v>
      </c>
      <c r="F768" s="46" t="str">
        <f t="shared" si="11"/>
        <v>Модуль счетный</v>
      </c>
    </row>
    <row r="769" spans="1:6" x14ac:dyDescent="0.25">
      <c r="A769" s="46" t="s">
        <v>335</v>
      </c>
      <c r="B769" s="46">
        <v>768</v>
      </c>
      <c r="C769" s="46" t="s">
        <v>1447</v>
      </c>
      <c r="E769" s="46">
        <v>767</v>
      </c>
      <c r="F769" s="46" t="str">
        <f t="shared" si="11"/>
        <v>Модуль тиристорный</v>
      </c>
    </row>
    <row r="770" spans="1:6" x14ac:dyDescent="0.25">
      <c r="A770" s="46" t="s">
        <v>335</v>
      </c>
      <c r="B770" s="46">
        <v>769</v>
      </c>
      <c r="C770" s="46" t="s">
        <v>1448</v>
      </c>
      <c r="E770" s="46">
        <v>768</v>
      </c>
      <c r="F770" s="46" t="str">
        <f t="shared" si="11"/>
        <v>Модуль токовый</v>
      </c>
    </row>
    <row r="771" spans="1:6" x14ac:dyDescent="0.25">
      <c r="A771" s="46" t="s">
        <v>296</v>
      </c>
      <c r="B771" s="46">
        <v>770</v>
      </c>
      <c r="C771" s="46" t="s">
        <v>1267</v>
      </c>
      <c r="E771" s="46">
        <v>769</v>
      </c>
      <c r="F771" s="46" t="str">
        <f t="shared" ref="F771:F834" si="12">VLOOKUP(E771,B:C,2,0)</f>
        <v>Модуль точечных датчиков</v>
      </c>
    </row>
    <row r="772" spans="1:6" x14ac:dyDescent="0.25">
      <c r="A772" s="46" t="s">
        <v>376</v>
      </c>
      <c r="B772" s="46">
        <v>771</v>
      </c>
      <c r="C772" s="46" t="s">
        <v>3516</v>
      </c>
      <c r="E772" s="46">
        <v>770</v>
      </c>
      <c r="F772" s="46" t="str">
        <f t="shared" si="12"/>
        <v>Модуль функций безопасности</v>
      </c>
    </row>
    <row r="773" spans="1:6" x14ac:dyDescent="0.25">
      <c r="A773" s="46" t="s">
        <v>274</v>
      </c>
      <c r="B773" s="46">
        <v>772</v>
      </c>
      <c r="C773" s="46" t="s">
        <v>1185</v>
      </c>
      <c r="E773" s="46">
        <v>771</v>
      </c>
      <c r="F773" s="46" t="str">
        <f t="shared" si="12"/>
        <v>Мойка высокого давления бытовая</v>
      </c>
    </row>
    <row r="774" spans="1:6" x14ac:dyDescent="0.25">
      <c r="A774" s="46" t="s">
        <v>118</v>
      </c>
      <c r="B774" s="46">
        <v>773</v>
      </c>
      <c r="C774" s="46" t="s">
        <v>482</v>
      </c>
      <c r="E774" s="46">
        <v>772</v>
      </c>
      <c r="F774" s="46" t="str">
        <f t="shared" si="12"/>
        <v>Молниеотвод</v>
      </c>
    </row>
    <row r="775" spans="1:6" x14ac:dyDescent="0.25">
      <c r="A775" s="46">
        <v>2573400</v>
      </c>
      <c r="B775" s="46">
        <v>774</v>
      </c>
      <c r="C775" s="46" t="s">
        <v>1138</v>
      </c>
      <c r="E775" s="46">
        <v>773</v>
      </c>
      <c r="F775" s="46" t="str">
        <f t="shared" si="12"/>
        <v>Молоко</v>
      </c>
    </row>
    <row r="776" spans="1:6" x14ac:dyDescent="0.25">
      <c r="A776" s="46">
        <v>2824110</v>
      </c>
      <c r="B776" s="46">
        <v>775</v>
      </c>
      <c r="C776" s="46" t="s">
        <v>1678</v>
      </c>
      <c r="E776" s="46">
        <v>774</v>
      </c>
      <c r="F776" s="46" t="str">
        <f t="shared" si="12"/>
        <v>Молоток</v>
      </c>
    </row>
    <row r="777" spans="1:6" x14ac:dyDescent="0.25">
      <c r="A777" s="46">
        <v>2573400</v>
      </c>
      <c r="B777" s="46">
        <v>776</v>
      </c>
      <c r="C777" s="46" t="s">
        <v>1140</v>
      </c>
      <c r="E777" s="46">
        <v>775</v>
      </c>
      <c r="F777" s="46" t="str">
        <f t="shared" si="12"/>
        <v>Молоток отбойный</v>
      </c>
    </row>
    <row r="778" spans="1:6" x14ac:dyDescent="0.25">
      <c r="A778" s="46" t="s">
        <v>393</v>
      </c>
      <c r="B778" s="46">
        <v>777</v>
      </c>
      <c r="C778" s="46" t="s">
        <v>1648</v>
      </c>
      <c r="E778" s="46">
        <v>776</v>
      </c>
      <c r="F778" s="46" t="str">
        <f t="shared" si="12"/>
        <v>Монтировка</v>
      </c>
    </row>
    <row r="779" spans="1:6" x14ac:dyDescent="0.25">
      <c r="A779" s="46" t="s">
        <v>308</v>
      </c>
      <c r="B779" s="46">
        <v>778</v>
      </c>
      <c r="C779" s="46" t="s">
        <v>1312</v>
      </c>
      <c r="E779" s="46">
        <v>777</v>
      </c>
      <c r="F779" s="46" t="str">
        <f t="shared" si="12"/>
        <v>Мотор редуктор</v>
      </c>
    </row>
    <row r="780" spans="1:6" x14ac:dyDescent="0.25">
      <c r="A780" s="46" t="s">
        <v>394</v>
      </c>
      <c r="B780" s="46">
        <v>779</v>
      </c>
      <c r="C780" s="46" t="s">
        <v>1656</v>
      </c>
      <c r="E780" s="46">
        <v>778</v>
      </c>
      <c r="F780" s="46" t="str">
        <f t="shared" si="12"/>
        <v>Мультиметр</v>
      </c>
    </row>
    <row r="781" spans="1:6" x14ac:dyDescent="0.25">
      <c r="A781" s="46" t="s">
        <v>367</v>
      </c>
      <c r="B781" s="46">
        <v>780</v>
      </c>
      <c r="C781" s="46" t="s">
        <v>1554</v>
      </c>
      <c r="E781" s="46">
        <v>779</v>
      </c>
      <c r="F781" s="46" t="str">
        <f t="shared" si="12"/>
        <v>Муфта зубчатая</v>
      </c>
    </row>
    <row r="782" spans="1:6" x14ac:dyDescent="0.25">
      <c r="A782" s="46" t="s">
        <v>206</v>
      </c>
      <c r="B782" s="46">
        <v>781</v>
      </c>
      <c r="C782" s="46" t="s">
        <v>791</v>
      </c>
      <c r="E782" s="46">
        <v>780</v>
      </c>
      <c r="F782" s="46" t="str">
        <f t="shared" si="12"/>
        <v>Муфта кабельная</v>
      </c>
    </row>
    <row r="783" spans="1:6" x14ac:dyDescent="0.25">
      <c r="A783" s="46" t="s">
        <v>394</v>
      </c>
      <c r="B783" s="46">
        <v>782</v>
      </c>
      <c r="C783" s="46" t="s">
        <v>1657</v>
      </c>
      <c r="E783" s="46">
        <v>781</v>
      </c>
      <c r="F783" s="46" t="str">
        <f t="shared" si="12"/>
        <v>Муфта канализационная</v>
      </c>
    </row>
    <row r="784" spans="1:6" x14ac:dyDescent="0.25">
      <c r="A784" s="46" t="s">
        <v>207</v>
      </c>
      <c r="B784" s="46">
        <v>783</v>
      </c>
      <c r="C784" s="46" t="s">
        <v>6548</v>
      </c>
      <c r="E784" s="46">
        <v>782</v>
      </c>
      <c r="F784" s="46" t="str">
        <f t="shared" si="12"/>
        <v>Муфта клиновая</v>
      </c>
    </row>
    <row r="785" spans="1:6" x14ac:dyDescent="0.25">
      <c r="A785" s="46" t="s">
        <v>394</v>
      </c>
      <c r="B785" s="46">
        <v>784</v>
      </c>
      <c r="C785" s="46" t="s">
        <v>1655</v>
      </c>
      <c r="E785" s="46">
        <v>783</v>
      </c>
      <c r="F785" s="46" t="str">
        <f t="shared" si="12"/>
        <v>Муфта комбинированная</v>
      </c>
    </row>
    <row r="786" spans="1:6" x14ac:dyDescent="0.25">
      <c r="A786" s="46" t="s">
        <v>207</v>
      </c>
      <c r="B786" s="46">
        <v>785</v>
      </c>
      <c r="C786" s="46" t="s">
        <v>3415</v>
      </c>
      <c r="E786" s="46">
        <v>784</v>
      </c>
      <c r="F786" s="46" t="str">
        <f t="shared" si="12"/>
        <v>Муфта переходная</v>
      </c>
    </row>
    <row r="787" spans="1:6" x14ac:dyDescent="0.25">
      <c r="A787" s="46" t="s">
        <v>394</v>
      </c>
      <c r="B787" s="46">
        <v>786</v>
      </c>
      <c r="C787" s="46" t="s">
        <v>1653</v>
      </c>
      <c r="E787" s="46">
        <v>785</v>
      </c>
      <c r="F787" s="46" t="str">
        <f t="shared" si="12"/>
        <v>Муфта поливинилиденфторидная кислотощелочестойкая</v>
      </c>
    </row>
    <row r="788" spans="1:6" x14ac:dyDescent="0.25">
      <c r="A788" s="46" t="s">
        <v>207</v>
      </c>
      <c r="B788" s="46">
        <v>787</v>
      </c>
      <c r="C788" s="46" t="s">
        <v>808</v>
      </c>
      <c r="E788" s="46">
        <v>786</v>
      </c>
      <c r="F788" s="46" t="str">
        <f t="shared" si="12"/>
        <v>Муфта прямая</v>
      </c>
    </row>
    <row r="789" spans="1:6" x14ac:dyDescent="0.25">
      <c r="A789" s="46" t="s">
        <v>394</v>
      </c>
      <c r="B789" s="46">
        <v>788</v>
      </c>
      <c r="C789" s="46" t="s">
        <v>1654</v>
      </c>
      <c r="E789" s="46">
        <v>787</v>
      </c>
      <c r="F789" s="46" t="str">
        <f t="shared" si="12"/>
        <v>Муфта соединительная полипропиленовая</v>
      </c>
    </row>
    <row r="790" spans="1:6" x14ac:dyDescent="0.25">
      <c r="A790" s="46" t="s">
        <v>189</v>
      </c>
      <c r="B790" s="46">
        <v>789</v>
      </c>
      <c r="C790" s="46" t="s">
        <v>684</v>
      </c>
      <c r="E790" s="46">
        <v>788</v>
      </c>
      <c r="F790" s="46" t="str">
        <f t="shared" si="12"/>
        <v>Муфта-тройник</v>
      </c>
    </row>
    <row r="791" spans="1:6" x14ac:dyDescent="0.25">
      <c r="A791" s="46" t="s">
        <v>287</v>
      </c>
      <c r="B791" s="46">
        <v>790</v>
      </c>
      <c r="C791" s="46" t="s">
        <v>1226</v>
      </c>
      <c r="E791" s="46">
        <v>789</v>
      </c>
      <c r="F791" s="46" t="str">
        <f t="shared" si="12"/>
        <v>Мыло туалетное</v>
      </c>
    </row>
    <row r="792" spans="1:6" x14ac:dyDescent="0.25">
      <c r="A792" s="46" t="s">
        <v>429</v>
      </c>
      <c r="B792" s="46">
        <v>791</v>
      </c>
      <c r="C792" s="46" t="s">
        <v>1748</v>
      </c>
      <c r="E792" s="46">
        <v>790</v>
      </c>
      <c r="F792" s="46" t="str">
        <f t="shared" si="12"/>
        <v>Мышь компьютерная</v>
      </c>
    </row>
    <row r="793" spans="1:6" x14ac:dyDescent="0.25">
      <c r="A793" s="46" t="s">
        <v>311</v>
      </c>
      <c r="B793" s="46">
        <v>792</v>
      </c>
      <c r="C793" s="46" t="s">
        <v>1328</v>
      </c>
      <c r="E793" s="46">
        <v>791</v>
      </c>
      <c r="F793" s="46" t="str">
        <f t="shared" si="12"/>
        <v>Мясорубка</v>
      </c>
    </row>
    <row r="794" spans="1:6" x14ac:dyDescent="0.25">
      <c r="A794" s="46">
        <v>2573400</v>
      </c>
      <c r="B794" s="46">
        <v>793</v>
      </c>
      <c r="C794" s="46" t="s">
        <v>1107</v>
      </c>
      <c r="E794" s="46">
        <v>792</v>
      </c>
      <c r="F794" s="46" t="str">
        <f t="shared" si="12"/>
        <v>Набор ареометров общего назначения</v>
      </c>
    </row>
    <row r="795" spans="1:6" x14ac:dyDescent="0.25">
      <c r="A795" s="46">
        <v>2573400</v>
      </c>
      <c r="B795" s="46">
        <v>794</v>
      </c>
      <c r="C795" s="46" t="s">
        <v>1103</v>
      </c>
      <c r="E795" s="46">
        <v>793</v>
      </c>
      <c r="F795" s="46" t="str">
        <f t="shared" si="12"/>
        <v>Набор бит-головок</v>
      </c>
    </row>
    <row r="796" spans="1:6" x14ac:dyDescent="0.25">
      <c r="A796" s="46" t="s">
        <v>417</v>
      </c>
      <c r="B796" s="46">
        <v>795</v>
      </c>
      <c r="C796" s="46" t="s">
        <v>1723</v>
      </c>
      <c r="E796" s="46">
        <v>794</v>
      </c>
      <c r="F796" s="46" t="str">
        <f t="shared" si="12"/>
        <v>Набор буров</v>
      </c>
    </row>
    <row r="797" spans="1:6" x14ac:dyDescent="0.25">
      <c r="A797" s="46">
        <v>2573400</v>
      </c>
      <c r="B797" s="46">
        <v>796</v>
      </c>
      <c r="C797" s="46" t="s">
        <v>1109</v>
      </c>
      <c r="E797" s="46">
        <v>795</v>
      </c>
      <c r="F797" s="46" t="str">
        <f t="shared" si="12"/>
        <v>Набор гирь</v>
      </c>
    </row>
    <row r="798" spans="1:6" x14ac:dyDescent="0.25">
      <c r="A798" s="46" t="s">
        <v>271</v>
      </c>
      <c r="B798" s="46">
        <v>797</v>
      </c>
      <c r="C798" s="46" t="s">
        <v>1176</v>
      </c>
      <c r="E798" s="46">
        <v>796</v>
      </c>
      <c r="F798" s="46" t="str">
        <f t="shared" si="12"/>
        <v>Набор для монтажа двери</v>
      </c>
    </row>
    <row r="799" spans="1:6" x14ac:dyDescent="0.25">
      <c r="A799" s="46">
        <v>2573400</v>
      </c>
      <c r="B799" s="46">
        <v>798</v>
      </c>
      <c r="C799" s="46" t="s">
        <v>1101</v>
      </c>
      <c r="E799" s="46">
        <v>797</v>
      </c>
      <c r="F799" s="46" t="str">
        <f t="shared" si="12"/>
        <v>Набор заклепок</v>
      </c>
    </row>
    <row r="800" spans="1:6" x14ac:dyDescent="0.25">
      <c r="A800" s="46">
        <v>2573400</v>
      </c>
      <c r="B800" s="46">
        <v>799</v>
      </c>
      <c r="C800" s="46" t="s">
        <v>1104</v>
      </c>
      <c r="E800" s="46">
        <v>798</v>
      </c>
      <c r="F800" s="46" t="str">
        <f t="shared" si="12"/>
        <v>Набор заправочно-смазочный</v>
      </c>
    </row>
    <row r="801" spans="1:6" x14ac:dyDescent="0.25">
      <c r="A801" s="46" t="s">
        <v>446</v>
      </c>
      <c r="B801" s="46">
        <v>800</v>
      </c>
      <c r="C801" s="46" t="s">
        <v>1792</v>
      </c>
      <c r="E801" s="46">
        <v>799</v>
      </c>
      <c r="F801" s="46" t="str">
        <f t="shared" si="12"/>
        <v>Набор зубил для электроинструментов</v>
      </c>
    </row>
    <row r="802" spans="1:6" x14ac:dyDescent="0.25">
      <c r="A802" s="46">
        <v>2573300</v>
      </c>
      <c r="B802" s="46">
        <v>801</v>
      </c>
      <c r="C802" s="46" t="s">
        <v>3499</v>
      </c>
      <c r="E802" s="46">
        <v>800</v>
      </c>
      <c r="F802" s="46" t="str">
        <f t="shared" si="12"/>
        <v>Набор иголок для микрошприца</v>
      </c>
    </row>
    <row r="803" spans="1:6" x14ac:dyDescent="0.25">
      <c r="A803" s="46">
        <v>2824120</v>
      </c>
      <c r="B803" s="46">
        <v>802</v>
      </c>
      <c r="C803" s="46" t="s">
        <v>1687</v>
      </c>
      <c r="E803" s="46">
        <v>801</v>
      </c>
      <c r="F803" s="46" t="str">
        <f t="shared" si="12"/>
        <v>Набор инструментов</v>
      </c>
    </row>
    <row r="804" spans="1:6" x14ac:dyDescent="0.25">
      <c r="A804" s="46">
        <v>2573300</v>
      </c>
      <c r="B804" s="46">
        <v>803</v>
      </c>
      <c r="C804" s="46" t="s">
        <v>1052</v>
      </c>
      <c r="E804" s="46">
        <v>802</v>
      </c>
      <c r="F804" s="46" t="str">
        <f t="shared" si="12"/>
        <v>Набор инструментов пневматических</v>
      </c>
    </row>
    <row r="805" spans="1:6" x14ac:dyDescent="0.25">
      <c r="A805" s="46" t="s">
        <v>372</v>
      </c>
      <c r="B805" s="46">
        <v>804</v>
      </c>
      <c r="C805" s="46" t="s">
        <v>1572</v>
      </c>
      <c r="E805" s="46">
        <v>803</v>
      </c>
      <c r="F805" s="46" t="str">
        <f t="shared" si="12"/>
        <v>Набор клейм по металлу</v>
      </c>
    </row>
    <row r="806" spans="1:6" x14ac:dyDescent="0.25">
      <c r="A806" s="46" t="s">
        <v>411</v>
      </c>
      <c r="B806" s="46">
        <v>805</v>
      </c>
      <c r="C806" s="46" t="s">
        <v>1709</v>
      </c>
      <c r="E806" s="46">
        <v>804</v>
      </c>
      <c r="F806" s="46" t="str">
        <f t="shared" si="12"/>
        <v>Набор конденсаторов</v>
      </c>
    </row>
    <row r="807" spans="1:6" x14ac:dyDescent="0.25">
      <c r="A807" s="46">
        <v>2573400</v>
      </c>
      <c r="B807" s="46">
        <v>806</v>
      </c>
      <c r="C807" s="46" t="s">
        <v>1108</v>
      </c>
      <c r="E807" s="46">
        <v>805</v>
      </c>
      <c r="F807" s="46" t="str">
        <f t="shared" si="12"/>
        <v>Набор огнетушителей</v>
      </c>
    </row>
    <row r="808" spans="1:6" x14ac:dyDescent="0.25">
      <c r="A808" s="46">
        <v>2572140</v>
      </c>
      <c r="B808" s="46">
        <v>807</v>
      </c>
      <c r="C808" s="46" t="s">
        <v>1038</v>
      </c>
      <c r="E808" s="46">
        <v>806</v>
      </c>
      <c r="F808" s="46" t="str">
        <f t="shared" si="12"/>
        <v>Набор переходников для дрели</v>
      </c>
    </row>
    <row r="809" spans="1:6" x14ac:dyDescent="0.25">
      <c r="A809" s="46" t="s">
        <v>373</v>
      </c>
      <c r="B809" s="46">
        <v>808</v>
      </c>
      <c r="C809" s="46" t="s">
        <v>1574</v>
      </c>
      <c r="E809" s="46">
        <v>807</v>
      </c>
      <c r="F809" s="46" t="str">
        <f t="shared" si="12"/>
        <v>Набор петель такелажных</v>
      </c>
    </row>
    <row r="810" spans="1:6" x14ac:dyDescent="0.25">
      <c r="A810" s="46">
        <v>2573400</v>
      </c>
      <c r="B810" s="46">
        <v>809</v>
      </c>
      <c r="C810" s="46" t="s">
        <v>1102</v>
      </c>
      <c r="E810" s="46">
        <v>808</v>
      </c>
      <c r="F810" s="46" t="str">
        <f t="shared" si="12"/>
        <v>Набор резисторов</v>
      </c>
    </row>
    <row r="811" spans="1:6" x14ac:dyDescent="0.25">
      <c r="A811" s="46" t="s">
        <v>312</v>
      </c>
      <c r="B811" s="46">
        <v>810</v>
      </c>
      <c r="C811" s="46" t="s">
        <v>1342</v>
      </c>
      <c r="E811" s="46">
        <v>809</v>
      </c>
      <c r="F811" s="46" t="str">
        <f t="shared" si="12"/>
        <v>Набор сверл</v>
      </c>
    </row>
    <row r="812" spans="1:6" x14ac:dyDescent="0.25">
      <c r="A812" s="46" t="s">
        <v>423</v>
      </c>
      <c r="B812" s="46">
        <v>811</v>
      </c>
      <c r="C812" s="46" t="s">
        <v>1733</v>
      </c>
      <c r="E812" s="46">
        <v>810</v>
      </c>
      <c r="F812" s="46" t="str">
        <f t="shared" si="12"/>
        <v>Набор сертификационный лабораторный</v>
      </c>
    </row>
    <row r="813" spans="1:6" x14ac:dyDescent="0.25">
      <c r="A813" s="46" t="s">
        <v>265</v>
      </c>
      <c r="B813" s="46">
        <v>812</v>
      </c>
      <c r="C813" s="46" t="s">
        <v>1154</v>
      </c>
      <c r="E813" s="46">
        <v>811</v>
      </c>
      <c r="F813" s="46" t="str">
        <f t="shared" si="12"/>
        <v>Набор станочных прихватов и зажимов</v>
      </c>
    </row>
    <row r="814" spans="1:6" x14ac:dyDescent="0.25">
      <c r="A814" s="46">
        <v>1394110</v>
      </c>
      <c r="B814" s="46">
        <v>813</v>
      </c>
      <c r="C814" s="46" t="s">
        <v>512</v>
      </c>
      <c r="E814" s="46">
        <v>812</v>
      </c>
      <c r="F814" s="46" t="str">
        <f t="shared" si="12"/>
        <v>Набор строп канатных</v>
      </c>
    </row>
    <row r="815" spans="1:6" x14ac:dyDescent="0.25">
      <c r="A815" s="46" t="s">
        <v>265</v>
      </c>
      <c r="B815" s="46">
        <v>814</v>
      </c>
      <c r="C815" s="46" t="s">
        <v>1152</v>
      </c>
      <c r="E815" s="46">
        <v>813</v>
      </c>
      <c r="F815" s="46" t="str">
        <f t="shared" si="12"/>
        <v>Набор строп текстильных</v>
      </c>
    </row>
    <row r="816" spans="1:6" x14ac:dyDescent="0.25">
      <c r="A816" s="46">
        <v>2573400</v>
      </c>
      <c r="B816" s="46">
        <v>815</v>
      </c>
      <c r="C816" s="46" t="s">
        <v>1130</v>
      </c>
      <c r="E816" s="46">
        <v>814</v>
      </c>
      <c r="F816" s="46" t="str">
        <f t="shared" si="12"/>
        <v>Набор строп цепных</v>
      </c>
    </row>
    <row r="817" spans="1:6" x14ac:dyDescent="0.25">
      <c r="A817" s="46">
        <v>2573400</v>
      </c>
      <c r="B817" s="46">
        <v>816</v>
      </c>
      <c r="C817" s="46" t="s">
        <v>1106</v>
      </c>
      <c r="E817" s="46">
        <v>815</v>
      </c>
      <c r="F817" s="46" t="str">
        <f t="shared" si="12"/>
        <v>Набор фрез по металлу</v>
      </c>
    </row>
    <row r="818" spans="1:6" x14ac:dyDescent="0.25">
      <c r="A818" s="46" t="s">
        <v>305</v>
      </c>
      <c r="B818" s="46">
        <v>817</v>
      </c>
      <c r="C818" s="46" t="s">
        <v>1292</v>
      </c>
      <c r="E818" s="46">
        <v>816</v>
      </c>
      <c r="F818" s="46" t="str">
        <f t="shared" si="12"/>
        <v>Набор цанг</v>
      </c>
    </row>
    <row r="819" spans="1:6" x14ac:dyDescent="0.25">
      <c r="A819" s="46" t="s">
        <v>305</v>
      </c>
      <c r="B819" s="46">
        <v>818</v>
      </c>
      <c r="C819" s="46" t="s">
        <v>1291</v>
      </c>
      <c r="E819" s="46">
        <v>817</v>
      </c>
      <c r="F819" s="46" t="str">
        <f t="shared" si="12"/>
        <v>Набор шаблонов</v>
      </c>
    </row>
    <row r="820" spans="1:6" x14ac:dyDescent="0.25">
      <c r="A820" s="46">
        <v>2573400</v>
      </c>
      <c r="B820" s="46">
        <v>819</v>
      </c>
      <c r="C820" s="46" t="s">
        <v>1105</v>
      </c>
      <c r="E820" s="46">
        <v>818</v>
      </c>
      <c r="F820" s="46" t="str">
        <f t="shared" si="12"/>
        <v>Набор щупов</v>
      </c>
    </row>
    <row r="821" spans="1:6" x14ac:dyDescent="0.25">
      <c r="A821" s="46" t="s">
        <v>131</v>
      </c>
      <c r="B821" s="46">
        <v>820</v>
      </c>
      <c r="C821" s="46" t="s">
        <v>503</v>
      </c>
      <c r="E821" s="46">
        <v>819</v>
      </c>
      <c r="F821" s="46" t="str">
        <f t="shared" si="12"/>
        <v>Набор экстракторов</v>
      </c>
    </row>
    <row r="822" spans="1:6" x14ac:dyDescent="0.25">
      <c r="A822" s="46" t="s">
        <v>361</v>
      </c>
      <c r="B822" s="46">
        <v>821</v>
      </c>
      <c r="C822" s="46" t="s">
        <v>1531</v>
      </c>
      <c r="E822" s="46">
        <v>820</v>
      </c>
      <c r="F822" s="46" t="str">
        <f t="shared" si="12"/>
        <v>Навес Маркиза (шатер раздвижной)</v>
      </c>
    </row>
    <row r="823" spans="1:6" x14ac:dyDescent="0.25">
      <c r="A823" s="46" t="s">
        <v>239</v>
      </c>
      <c r="B823" s="46">
        <v>822</v>
      </c>
      <c r="C823" s="46" t="s">
        <v>944</v>
      </c>
      <c r="E823" s="46">
        <v>821</v>
      </c>
      <c r="F823" s="46" t="str">
        <f t="shared" si="12"/>
        <v>Нагреватель (тэн)</v>
      </c>
    </row>
    <row r="824" spans="1:6" x14ac:dyDescent="0.25">
      <c r="A824" s="46" t="s">
        <v>289</v>
      </c>
      <c r="B824" s="46">
        <v>823</v>
      </c>
      <c r="C824" s="46" t="s">
        <v>1242</v>
      </c>
      <c r="E824" s="46">
        <v>822</v>
      </c>
      <c r="F824" s="46" t="str">
        <f t="shared" si="12"/>
        <v>Накладка тормозная</v>
      </c>
    </row>
    <row r="825" spans="1:6" x14ac:dyDescent="0.25">
      <c r="A825" s="46" t="s">
        <v>312</v>
      </c>
      <c r="B825" s="46">
        <v>824</v>
      </c>
      <c r="C825" s="46" t="s">
        <v>1343</v>
      </c>
      <c r="E825" s="46">
        <v>823</v>
      </c>
      <c r="F825" s="46" t="str">
        <f t="shared" si="12"/>
        <v>Наклейки на клавиатуру</v>
      </c>
    </row>
    <row r="826" spans="1:6" x14ac:dyDescent="0.25">
      <c r="A826" s="46" t="s">
        <v>140</v>
      </c>
      <c r="B826" s="46">
        <v>825</v>
      </c>
      <c r="C826" s="46" t="s">
        <v>6532</v>
      </c>
      <c r="E826" s="46">
        <v>824</v>
      </c>
      <c r="F826" s="46" t="str">
        <f t="shared" si="12"/>
        <v>Наковальня</v>
      </c>
    </row>
    <row r="827" spans="1:6" x14ac:dyDescent="0.25">
      <c r="A827" s="46">
        <v>2573300</v>
      </c>
      <c r="B827" s="46">
        <v>826</v>
      </c>
      <c r="C827" s="46" t="s">
        <v>6570</v>
      </c>
      <c r="E827" s="46">
        <v>825</v>
      </c>
      <c r="F827" s="46" t="str">
        <f t="shared" si="12"/>
        <v>Наколенники защитные термостойкие</v>
      </c>
    </row>
    <row r="828" spans="1:6" x14ac:dyDescent="0.25">
      <c r="A828" s="46">
        <v>2573400</v>
      </c>
      <c r="B828" s="46">
        <v>827</v>
      </c>
      <c r="C828" s="46" t="s">
        <v>6573</v>
      </c>
      <c r="E828" s="46">
        <v>826</v>
      </c>
      <c r="F828" s="46" t="str">
        <f t="shared" si="12"/>
        <v>Наконечник (сопло) для шприца смазочного</v>
      </c>
    </row>
    <row r="829" spans="1:6" x14ac:dyDescent="0.25">
      <c r="A829" s="46" t="s">
        <v>344</v>
      </c>
      <c r="B829" s="46">
        <v>828</v>
      </c>
      <c r="C829" s="46" t="s">
        <v>1484</v>
      </c>
      <c r="E829" s="46">
        <v>827</v>
      </c>
      <c r="F829" s="46" t="str">
        <f t="shared" si="12"/>
        <v>Наконечник алмазный</v>
      </c>
    </row>
    <row r="830" spans="1:6" x14ac:dyDescent="0.25">
      <c r="A830" s="46" t="s">
        <v>344</v>
      </c>
      <c r="B830" s="46">
        <v>829</v>
      </c>
      <c r="C830" s="46" t="s">
        <v>1486</v>
      </c>
      <c r="E830" s="46">
        <v>828</v>
      </c>
      <c r="F830" s="46" t="str">
        <f t="shared" si="12"/>
        <v>Наконечник кабельный кольцевой</v>
      </c>
    </row>
    <row r="831" spans="1:6" x14ac:dyDescent="0.25">
      <c r="A831" s="46" t="s">
        <v>344</v>
      </c>
      <c r="B831" s="46">
        <v>830</v>
      </c>
      <c r="C831" s="46" t="s">
        <v>1485</v>
      </c>
      <c r="E831" s="46">
        <v>829</v>
      </c>
      <c r="F831" s="46" t="str">
        <f t="shared" si="12"/>
        <v>Наконечник кабельный штифтовой</v>
      </c>
    </row>
    <row r="832" spans="1:6" x14ac:dyDescent="0.25">
      <c r="A832" s="46" t="s">
        <v>344</v>
      </c>
      <c r="B832" s="46">
        <v>831</v>
      </c>
      <c r="C832" s="46" t="s">
        <v>1489</v>
      </c>
      <c r="E832" s="46">
        <v>830</v>
      </c>
      <c r="F832" s="46" t="str">
        <f t="shared" si="12"/>
        <v>Наконечник кабельный штыревой</v>
      </c>
    </row>
    <row r="833" spans="1:6" x14ac:dyDescent="0.25">
      <c r="A833" s="46" t="s">
        <v>344</v>
      </c>
      <c r="B833" s="46">
        <v>832</v>
      </c>
      <c r="C833" s="46" t="s">
        <v>1488</v>
      </c>
      <c r="E833" s="46">
        <v>831</v>
      </c>
      <c r="F833" s="46" t="str">
        <f t="shared" si="12"/>
        <v>Наконечник коннекторный</v>
      </c>
    </row>
    <row r="834" spans="1:6" x14ac:dyDescent="0.25">
      <c r="A834" s="46" t="s">
        <v>344</v>
      </c>
      <c r="B834" s="46">
        <v>833</v>
      </c>
      <c r="C834" s="46" t="s">
        <v>1487</v>
      </c>
      <c r="E834" s="46">
        <v>832</v>
      </c>
      <c r="F834" s="46" t="str">
        <f t="shared" si="12"/>
        <v>Наконечник пластинчатый</v>
      </c>
    </row>
    <row r="835" spans="1:6" x14ac:dyDescent="0.25">
      <c r="A835" s="46" t="s">
        <v>369</v>
      </c>
      <c r="B835" s="46">
        <v>834</v>
      </c>
      <c r="C835" s="46" t="s">
        <v>3542</v>
      </c>
      <c r="E835" s="46">
        <v>833</v>
      </c>
      <c r="F835" s="46" t="str">
        <f t="shared" ref="F835:F898" si="13">VLOOKUP(E835,B:C,2,0)</f>
        <v>Наконечник рожковый</v>
      </c>
    </row>
    <row r="836" spans="1:6" x14ac:dyDescent="0.25">
      <c r="A836" s="46" t="s">
        <v>344</v>
      </c>
      <c r="B836" s="46">
        <v>835</v>
      </c>
      <c r="C836" s="46" t="s">
        <v>1490</v>
      </c>
      <c r="E836" s="46">
        <v>834</v>
      </c>
      <c r="F836" s="46" t="str">
        <f t="shared" si="13"/>
        <v>Наконечник сварочный</v>
      </c>
    </row>
    <row r="837" spans="1:6" x14ac:dyDescent="0.25">
      <c r="A837" s="46">
        <v>2573300</v>
      </c>
      <c r="B837" s="46">
        <v>836</v>
      </c>
      <c r="C837" s="46" t="s">
        <v>1093</v>
      </c>
      <c r="E837" s="46">
        <v>835</v>
      </c>
      <c r="F837" s="46" t="str">
        <f t="shared" si="13"/>
        <v>Наконечник штекерный</v>
      </c>
    </row>
    <row r="838" spans="1:6" x14ac:dyDescent="0.25">
      <c r="A838" s="46" t="s">
        <v>125</v>
      </c>
      <c r="B838" s="46">
        <v>837</v>
      </c>
      <c r="C838" s="46" t="s">
        <v>496</v>
      </c>
      <c r="E838" s="46">
        <v>836</v>
      </c>
      <c r="F838" s="46" t="str">
        <f t="shared" si="13"/>
        <v>Напильник (надфиль)</v>
      </c>
    </row>
    <row r="839" spans="1:6" x14ac:dyDescent="0.25">
      <c r="A839" s="46" t="s">
        <v>140</v>
      </c>
      <c r="B839" s="46">
        <v>838</v>
      </c>
      <c r="C839" s="46" t="s">
        <v>529</v>
      </c>
      <c r="E839" s="46">
        <v>837</v>
      </c>
      <c r="F839" s="46" t="str">
        <f t="shared" si="13"/>
        <v>Напиток бутилированный</v>
      </c>
    </row>
    <row r="840" spans="1:6" x14ac:dyDescent="0.25">
      <c r="A840" s="46">
        <v>2573400</v>
      </c>
      <c r="B840" s="46">
        <v>839</v>
      </c>
      <c r="C840" s="46" t="s">
        <v>1118</v>
      </c>
      <c r="E840" s="46">
        <v>838</v>
      </c>
      <c r="F840" s="46" t="str">
        <f t="shared" si="13"/>
        <v>Нарукавники</v>
      </c>
    </row>
    <row r="841" spans="1:6" x14ac:dyDescent="0.25">
      <c r="A841" s="46" t="s">
        <v>227</v>
      </c>
      <c r="B841" s="46">
        <v>840</v>
      </c>
      <c r="C841" s="46" t="s">
        <v>910</v>
      </c>
      <c r="E841" s="46">
        <v>839</v>
      </c>
      <c r="F841" s="46" t="str">
        <f t="shared" si="13"/>
        <v>Насадка для шуруповерта</v>
      </c>
    </row>
    <row r="842" spans="1:6" x14ac:dyDescent="0.25">
      <c r="A842" s="46">
        <v>2573400</v>
      </c>
      <c r="B842" s="46">
        <v>841</v>
      </c>
      <c r="C842" s="46" t="s">
        <v>1119</v>
      </c>
      <c r="E842" s="46">
        <v>840</v>
      </c>
      <c r="F842" s="46" t="str">
        <f t="shared" si="13"/>
        <v>Насадка лабораторная стеклянная</v>
      </c>
    </row>
    <row r="843" spans="1:6" x14ac:dyDescent="0.25">
      <c r="A843" s="46" t="s">
        <v>380</v>
      </c>
      <c r="B843" s="46">
        <v>842</v>
      </c>
      <c r="C843" s="46" t="s">
        <v>1586</v>
      </c>
      <c r="E843" s="46">
        <v>841</v>
      </c>
      <c r="F843" s="46" t="str">
        <f t="shared" si="13"/>
        <v>Насадок струйный</v>
      </c>
    </row>
    <row r="844" spans="1:6" x14ac:dyDescent="0.25">
      <c r="A844" s="46" t="s">
        <v>380</v>
      </c>
      <c r="B844" s="46">
        <v>843</v>
      </c>
      <c r="C844" s="46" t="s">
        <v>1587</v>
      </c>
      <c r="E844" s="46">
        <v>842</v>
      </c>
      <c r="F844" s="46" t="str">
        <f t="shared" si="13"/>
        <v>Насос</v>
      </c>
    </row>
    <row r="845" spans="1:6" x14ac:dyDescent="0.25">
      <c r="A845" s="46">
        <v>2813210</v>
      </c>
      <c r="B845" s="46">
        <v>844</v>
      </c>
      <c r="C845" s="46" t="s">
        <v>1591</v>
      </c>
      <c r="E845" s="46">
        <v>843</v>
      </c>
      <c r="F845" s="46" t="str">
        <f t="shared" si="13"/>
        <v>Насос дренажный</v>
      </c>
    </row>
    <row r="846" spans="1:6" x14ac:dyDescent="0.25">
      <c r="A846" s="46" t="s">
        <v>377</v>
      </c>
      <c r="B846" s="46">
        <v>845</v>
      </c>
      <c r="C846" s="46" t="s">
        <v>1583</v>
      </c>
      <c r="E846" s="46">
        <v>844</v>
      </c>
      <c r="F846" s="46" t="str">
        <f t="shared" si="13"/>
        <v>Насос лабораторный</v>
      </c>
    </row>
    <row r="847" spans="1:6" x14ac:dyDescent="0.25">
      <c r="A847" s="46" t="s">
        <v>181</v>
      </c>
      <c r="B847" s="46">
        <v>846</v>
      </c>
      <c r="C847" s="46" t="s">
        <v>591</v>
      </c>
      <c r="E847" s="46">
        <v>845</v>
      </c>
      <c r="F847" s="46" t="str">
        <f t="shared" si="13"/>
        <v>Насос ручной</v>
      </c>
    </row>
    <row r="848" spans="1:6" x14ac:dyDescent="0.25">
      <c r="A848" s="46">
        <v>2059520</v>
      </c>
      <c r="B848" s="46">
        <v>847</v>
      </c>
      <c r="C848" s="46" t="s">
        <v>711</v>
      </c>
      <c r="E848" s="46">
        <v>846</v>
      </c>
      <c r="F848" s="46" t="str">
        <f t="shared" si="13"/>
        <v>Натрий кремнефтористый технический (динатрия гексафторсиликат, натрия фторсиликат) (Na2SiF6)</v>
      </c>
    </row>
    <row r="849" spans="1:6" x14ac:dyDescent="0.25">
      <c r="A849" s="46">
        <v>2013413</v>
      </c>
      <c r="B849" s="46">
        <v>848</v>
      </c>
      <c r="C849" s="46" t="s">
        <v>618</v>
      </c>
      <c r="E849" s="46">
        <v>847</v>
      </c>
      <c r="F849" s="46" t="str">
        <f t="shared" si="13"/>
        <v>Натрий сернокислый безводный (Na2SO4)</v>
      </c>
    </row>
    <row r="850" spans="1:6" x14ac:dyDescent="0.25">
      <c r="A850" s="46">
        <v>2013413</v>
      </c>
      <c r="B850" s="46">
        <v>849</v>
      </c>
      <c r="C850" s="46" t="s">
        <v>617</v>
      </c>
      <c r="E850" s="46">
        <v>848</v>
      </c>
      <c r="F850" s="46" t="str">
        <f t="shared" si="13"/>
        <v>Натрий тиосульфат (натрий серноватистокислый 5-вод) (Na2S2O3*5H2O)</v>
      </c>
    </row>
    <row r="851" spans="1:6" x14ac:dyDescent="0.25">
      <c r="A851" s="46">
        <v>2014323</v>
      </c>
      <c r="B851" s="46">
        <v>850</v>
      </c>
      <c r="C851" s="46" t="s">
        <v>647</v>
      </c>
      <c r="E851" s="46">
        <v>849</v>
      </c>
      <c r="F851" s="46" t="str">
        <f t="shared" si="13"/>
        <v>Натрий тиосульфат (натрий серноватистокислый 5-вод) (Na2S2O3*5H2O) фиксанал</v>
      </c>
    </row>
    <row r="852" spans="1:6" x14ac:dyDescent="0.25">
      <c r="A852" s="46">
        <v>2013319</v>
      </c>
      <c r="B852" s="46">
        <v>851</v>
      </c>
      <c r="C852" s="46" t="s">
        <v>610</v>
      </c>
      <c r="E852" s="46">
        <v>850</v>
      </c>
      <c r="F852" s="46" t="str">
        <f t="shared" si="13"/>
        <v>Натрий уксуснокислый (ацетат натрия, натрия этаноат) (C2H3O2Na)</v>
      </c>
    </row>
    <row r="853" spans="1:6" x14ac:dyDescent="0.25">
      <c r="A853" s="46">
        <v>2013319</v>
      </c>
      <c r="B853" s="46">
        <v>852</v>
      </c>
      <c r="C853" s="46" t="s">
        <v>611</v>
      </c>
      <c r="E853" s="46">
        <v>851</v>
      </c>
      <c r="F853" s="46" t="str">
        <f t="shared" si="13"/>
        <v>Натрий хлористый (хлорид натрия) (NaCl)</v>
      </c>
    </row>
    <row r="854" spans="1:6" x14ac:dyDescent="0.25">
      <c r="A854" s="46" t="s">
        <v>453</v>
      </c>
      <c r="B854" s="46">
        <v>853</v>
      </c>
      <c r="C854" s="46" t="s">
        <v>1807</v>
      </c>
      <c r="E854" s="46">
        <v>852</v>
      </c>
      <c r="F854" s="46" t="str">
        <f t="shared" si="13"/>
        <v>Натрий хлористый (хлорид натрия) (NaCl) фиксанал</v>
      </c>
    </row>
    <row r="855" spans="1:6" x14ac:dyDescent="0.25">
      <c r="A855" s="46" t="s">
        <v>301</v>
      </c>
      <c r="B855" s="46">
        <v>854</v>
      </c>
      <c r="C855" s="46" t="s">
        <v>1276</v>
      </c>
      <c r="E855" s="46">
        <v>853</v>
      </c>
      <c r="F855" s="46" t="str">
        <f t="shared" si="13"/>
        <v>Наушники противошумные</v>
      </c>
    </row>
    <row r="856" spans="1:6" x14ac:dyDescent="0.25">
      <c r="A856" s="46" t="s">
        <v>304</v>
      </c>
      <c r="B856" s="46">
        <v>855</v>
      </c>
      <c r="C856" s="46" t="s">
        <v>1285</v>
      </c>
      <c r="E856" s="46">
        <v>854</v>
      </c>
      <c r="F856" s="46" t="str">
        <f t="shared" si="13"/>
        <v>Наушники с микрофоном</v>
      </c>
    </row>
    <row r="857" spans="1:6" x14ac:dyDescent="0.25">
      <c r="A857" s="46">
        <v>2219300</v>
      </c>
      <c r="B857" s="46">
        <v>856</v>
      </c>
      <c r="C857" s="46" t="s">
        <v>769</v>
      </c>
      <c r="E857" s="46">
        <v>855</v>
      </c>
      <c r="F857" s="46" t="str">
        <f t="shared" si="13"/>
        <v>Нивелир</v>
      </c>
    </row>
    <row r="858" spans="1:6" x14ac:dyDescent="0.25">
      <c r="A858" s="46">
        <v>2573600</v>
      </c>
      <c r="B858" s="46">
        <v>857</v>
      </c>
      <c r="C858" s="46" t="s">
        <v>3538</v>
      </c>
      <c r="E858" s="46">
        <v>856</v>
      </c>
      <c r="F858" s="46" t="str">
        <f t="shared" si="13"/>
        <v>Ниппель для РВД</v>
      </c>
    </row>
    <row r="859" spans="1:6" x14ac:dyDescent="0.25">
      <c r="A859" s="46" t="s">
        <v>3439</v>
      </c>
      <c r="B859" s="46">
        <v>858</v>
      </c>
      <c r="C859" s="46" t="s">
        <v>3431</v>
      </c>
      <c r="E859" s="46">
        <v>857</v>
      </c>
      <c r="F859" s="46" t="str">
        <f t="shared" si="13"/>
        <v>Нож</v>
      </c>
    </row>
    <row r="860" spans="1:6" x14ac:dyDescent="0.25">
      <c r="A860" s="46" t="s">
        <v>258</v>
      </c>
      <c r="B860" s="46">
        <v>859</v>
      </c>
      <c r="C860" s="46" t="s">
        <v>1022</v>
      </c>
      <c r="E860" s="46">
        <v>858</v>
      </c>
      <c r="F860" s="46" t="str">
        <f t="shared" si="13"/>
        <v>Нож (диск) для триммера</v>
      </c>
    </row>
    <row r="861" spans="1:6" x14ac:dyDescent="0.25">
      <c r="A861" s="46" t="s">
        <v>258</v>
      </c>
      <c r="B861" s="46">
        <v>860</v>
      </c>
      <c r="C861" s="46" t="s">
        <v>3536</v>
      </c>
      <c r="E861" s="46">
        <v>859</v>
      </c>
      <c r="F861" s="46" t="str">
        <f t="shared" si="13"/>
        <v>Нож канцелярский</v>
      </c>
    </row>
    <row r="862" spans="1:6" x14ac:dyDescent="0.25">
      <c r="A862" s="46">
        <v>2573600</v>
      </c>
      <c r="B862" s="46">
        <v>861</v>
      </c>
      <c r="C862" s="46" t="s">
        <v>1145</v>
      </c>
      <c r="E862" s="46">
        <v>860</v>
      </c>
      <c r="F862" s="46" t="str">
        <f t="shared" si="13"/>
        <v>Нож сменный для ножниц по металлу</v>
      </c>
    </row>
    <row r="863" spans="1:6" x14ac:dyDescent="0.25">
      <c r="A863" s="46" t="s">
        <v>258</v>
      </c>
      <c r="B863" s="46">
        <v>862</v>
      </c>
      <c r="C863" s="46" t="s">
        <v>1025</v>
      </c>
      <c r="E863" s="46">
        <v>861</v>
      </c>
      <c r="F863" s="46" t="str">
        <f t="shared" si="13"/>
        <v>Нож строительный</v>
      </c>
    </row>
    <row r="864" spans="1:6" x14ac:dyDescent="0.25">
      <c r="A864" s="46">
        <v>2573300</v>
      </c>
      <c r="B864" s="46">
        <v>863</v>
      </c>
      <c r="C864" s="46" t="s">
        <v>3537</v>
      </c>
      <c r="E864" s="46">
        <v>862</v>
      </c>
      <c r="F864" s="46" t="str">
        <f t="shared" si="13"/>
        <v>Ножницы</v>
      </c>
    </row>
    <row r="865" spans="1:6" x14ac:dyDescent="0.25">
      <c r="A865" s="46">
        <v>2841320</v>
      </c>
      <c r="B865" s="46">
        <v>864</v>
      </c>
      <c r="C865" s="46" t="s">
        <v>1070</v>
      </c>
      <c r="E865" s="46">
        <v>863</v>
      </c>
      <c r="F865" s="46" t="str">
        <f t="shared" si="13"/>
        <v>Ножницы для резки ленты</v>
      </c>
    </row>
    <row r="866" spans="1:6" x14ac:dyDescent="0.25">
      <c r="A866" s="46">
        <v>2573300</v>
      </c>
      <c r="B866" s="46">
        <v>865</v>
      </c>
      <c r="C866" s="46" t="s">
        <v>1071</v>
      </c>
      <c r="E866" s="46">
        <v>864</v>
      </c>
      <c r="F866" s="46" t="str">
        <f t="shared" si="13"/>
        <v>Ножницы по металлу</v>
      </c>
    </row>
    <row r="867" spans="1:6" x14ac:dyDescent="0.25">
      <c r="A867" s="46">
        <v>2573200</v>
      </c>
      <c r="B867" s="46">
        <v>866</v>
      </c>
      <c r="C867" s="46" t="s">
        <v>1047</v>
      </c>
      <c r="E867" s="46">
        <v>865</v>
      </c>
      <c r="F867" s="46" t="str">
        <f t="shared" si="13"/>
        <v>Ножницы секторные</v>
      </c>
    </row>
    <row r="868" spans="1:6" x14ac:dyDescent="0.25">
      <c r="A868" s="46" t="s">
        <v>281</v>
      </c>
      <c r="B868" s="46">
        <v>867</v>
      </c>
      <c r="C868" s="46" t="s">
        <v>3444</v>
      </c>
      <c r="E868" s="46">
        <v>866</v>
      </c>
      <c r="F868" s="46" t="str">
        <f t="shared" si="13"/>
        <v>Ножовка ручная (пила)</v>
      </c>
    </row>
    <row r="869" spans="1:6" x14ac:dyDescent="0.25">
      <c r="A869" s="46" t="s">
        <v>305</v>
      </c>
      <c r="B869" s="46">
        <v>868</v>
      </c>
      <c r="C869" s="46" t="s">
        <v>1297</v>
      </c>
      <c r="E869" s="46">
        <v>867</v>
      </c>
      <c r="F869" s="46" t="str">
        <f t="shared" si="13"/>
        <v>Ноутбук</v>
      </c>
    </row>
    <row r="870" spans="1:6" x14ac:dyDescent="0.25">
      <c r="A870" s="46" t="s">
        <v>191</v>
      </c>
      <c r="B870" s="46">
        <v>870</v>
      </c>
      <c r="C870" s="46" t="s">
        <v>473</v>
      </c>
      <c r="E870" s="46">
        <v>868</v>
      </c>
      <c r="F870" s="46" t="str">
        <f t="shared" si="13"/>
        <v>Нутрометр</v>
      </c>
    </row>
    <row r="871" spans="1:6" x14ac:dyDescent="0.25">
      <c r="A871" s="46" t="s">
        <v>6620</v>
      </c>
      <c r="B871" s="46">
        <v>869</v>
      </c>
      <c r="C871" s="46" t="s">
        <v>6726</v>
      </c>
      <c r="E871" s="46">
        <v>869</v>
      </c>
      <c r="F871" s="46" t="str">
        <f t="shared" si="13"/>
        <v>Обезжириватель щелочной (образец)</v>
      </c>
    </row>
    <row r="872" spans="1:6" x14ac:dyDescent="0.25">
      <c r="A872" s="46" t="s">
        <v>212</v>
      </c>
      <c r="B872" s="46">
        <v>871</v>
      </c>
      <c r="C872" s="46" t="s">
        <v>841</v>
      </c>
      <c r="E872" s="46">
        <v>870</v>
      </c>
      <c r="F872" s="46" t="str">
        <f t="shared" si="13"/>
        <v xml:space="preserve">Обезжириватель щелочной </v>
      </c>
    </row>
    <row r="873" spans="1:6" x14ac:dyDescent="0.25">
      <c r="A873" s="46" t="s">
        <v>163</v>
      </c>
      <c r="B873" s="46">
        <v>872</v>
      </c>
      <c r="C873" s="46" t="s">
        <v>3410</v>
      </c>
      <c r="E873" s="46">
        <v>871</v>
      </c>
      <c r="F873" s="46" t="str">
        <f t="shared" si="13"/>
        <v>Обечайка пластиковая</v>
      </c>
    </row>
    <row r="874" spans="1:6" x14ac:dyDescent="0.25">
      <c r="A874" s="46" t="s">
        <v>163</v>
      </c>
      <c r="B874" s="46">
        <v>873</v>
      </c>
      <c r="C874" s="46" t="s">
        <v>564</v>
      </c>
      <c r="E874" s="46">
        <v>872</v>
      </c>
      <c r="F874" s="46" t="str">
        <f t="shared" si="13"/>
        <v>Обложка для журнала</v>
      </c>
    </row>
    <row r="875" spans="1:6" x14ac:dyDescent="0.25">
      <c r="A875" s="46" t="s">
        <v>362</v>
      </c>
      <c r="B875" s="46">
        <v>874</v>
      </c>
      <c r="C875" s="46" t="s">
        <v>1533</v>
      </c>
      <c r="E875" s="46">
        <v>873</v>
      </c>
      <c r="F875" s="46" t="str">
        <f t="shared" si="13"/>
        <v>Обложка для переплета</v>
      </c>
    </row>
    <row r="876" spans="1:6" x14ac:dyDescent="0.25">
      <c r="A876" s="46" t="s">
        <v>362</v>
      </c>
      <c r="B876" s="46">
        <v>875</v>
      </c>
      <c r="C876" s="46" t="s">
        <v>1532</v>
      </c>
      <c r="E876" s="46">
        <v>874</v>
      </c>
      <c r="F876" s="46" t="str">
        <f t="shared" si="13"/>
        <v>Обогреватель бытовой</v>
      </c>
    </row>
    <row r="877" spans="1:6" x14ac:dyDescent="0.25">
      <c r="A877" s="46">
        <v>2219300</v>
      </c>
      <c r="B877" s="46">
        <v>876</v>
      </c>
      <c r="C877" s="46" t="s">
        <v>768</v>
      </c>
      <c r="E877" s="46">
        <v>875</v>
      </c>
      <c r="F877" s="46" t="str">
        <f t="shared" si="13"/>
        <v>Обогреватель промышленный</v>
      </c>
    </row>
    <row r="878" spans="1:6" x14ac:dyDescent="0.25">
      <c r="A878" s="46" t="s">
        <v>411</v>
      </c>
      <c r="B878" s="46">
        <v>877</v>
      </c>
      <c r="C878" s="46" t="s">
        <v>1708</v>
      </c>
      <c r="E878" s="46">
        <v>876</v>
      </c>
      <c r="F878" s="46" t="str">
        <f t="shared" si="13"/>
        <v>Обойма для РВД</v>
      </c>
    </row>
    <row r="879" spans="1:6" x14ac:dyDescent="0.25">
      <c r="A879" s="46" t="s">
        <v>278</v>
      </c>
      <c r="B879" s="46">
        <v>878</v>
      </c>
      <c r="C879" s="46" t="s">
        <v>1198</v>
      </c>
      <c r="E879" s="46">
        <v>877</v>
      </c>
      <c r="F879" s="46" t="str">
        <f t="shared" si="13"/>
        <v>Огнетушитель</v>
      </c>
    </row>
    <row r="880" spans="1:6" x14ac:dyDescent="0.25">
      <c r="A880" s="46" t="s">
        <v>245</v>
      </c>
      <c r="B880" s="46">
        <v>879</v>
      </c>
      <c r="C880" s="46" t="s">
        <v>958</v>
      </c>
      <c r="E880" s="46">
        <v>878</v>
      </c>
      <c r="F880" s="46" t="str">
        <f t="shared" si="13"/>
        <v>Ограждение дорожное</v>
      </c>
    </row>
    <row r="881" spans="1:6" x14ac:dyDescent="0.25">
      <c r="A881" s="46" t="s">
        <v>330</v>
      </c>
      <c r="B881" s="46">
        <v>880</v>
      </c>
      <c r="C881" s="46" t="s">
        <v>1409</v>
      </c>
      <c r="E881" s="46">
        <v>879</v>
      </c>
      <c r="F881" s="46" t="str">
        <f t="shared" si="13"/>
        <v>Ограничитель на Din-рейку (рейку монтажную)</v>
      </c>
    </row>
    <row r="882" spans="1:6" x14ac:dyDescent="0.25">
      <c r="A882" s="46" t="s">
        <v>137</v>
      </c>
      <c r="B882" s="46">
        <v>881</v>
      </c>
      <c r="C882" s="46" t="s">
        <v>6530</v>
      </c>
      <c r="E882" s="46">
        <v>880</v>
      </c>
      <c r="F882" s="46" t="str">
        <f t="shared" si="13"/>
        <v>Ограничитель перенапряжения</v>
      </c>
    </row>
    <row r="883" spans="1:6" x14ac:dyDescent="0.25">
      <c r="A883" s="46" t="s">
        <v>462</v>
      </c>
      <c r="B883" s="46">
        <v>882</v>
      </c>
      <c r="C883" s="46" t="s">
        <v>1839</v>
      </c>
      <c r="E883" s="46">
        <v>881</v>
      </c>
      <c r="F883" s="46" t="str">
        <f t="shared" si="13"/>
        <v>Одеяло огнеупорное керамоволокнистое</v>
      </c>
    </row>
    <row r="884" spans="1:6" x14ac:dyDescent="0.25">
      <c r="A884" s="46">
        <v>2442120</v>
      </c>
      <c r="B884" s="46">
        <v>883</v>
      </c>
      <c r="C884" s="46" t="s">
        <v>6565</v>
      </c>
      <c r="E884" s="46">
        <v>882</v>
      </c>
      <c r="F884" s="46" t="str">
        <f t="shared" si="13"/>
        <v>Окалина (отходы)</v>
      </c>
    </row>
    <row r="885" spans="1:6" x14ac:dyDescent="0.25">
      <c r="A885" s="46">
        <v>2013310</v>
      </c>
      <c r="B885" s="46">
        <v>884</v>
      </c>
      <c r="C885" s="46" t="s">
        <v>3480</v>
      </c>
      <c r="E885" s="46">
        <v>883</v>
      </c>
      <c r="F885" s="46" t="str">
        <f t="shared" si="13"/>
        <v>Оксид алюминия активный кислотный (Al2O3)</v>
      </c>
    </row>
    <row r="886" spans="1:6" x14ac:dyDescent="0.25">
      <c r="A886" s="46" t="s">
        <v>306</v>
      </c>
      <c r="B886" s="46">
        <v>885</v>
      </c>
      <c r="C886" s="46" t="s">
        <v>1303</v>
      </c>
      <c r="E886" s="46">
        <v>884</v>
      </c>
      <c r="F886" s="46" t="str">
        <f t="shared" si="13"/>
        <v>Олово двухлористое 2-водное (SNCl2*2H2O)</v>
      </c>
    </row>
    <row r="887" spans="1:6" x14ac:dyDescent="0.25">
      <c r="A887" s="46" t="s">
        <v>295</v>
      </c>
      <c r="B887" s="46">
        <v>886</v>
      </c>
      <c r="C887" s="46" t="s">
        <v>1265</v>
      </c>
      <c r="E887" s="46">
        <v>885</v>
      </c>
      <c r="F887" s="46" t="str">
        <f t="shared" si="13"/>
        <v>Омметр</v>
      </c>
    </row>
    <row r="888" spans="1:6" x14ac:dyDescent="0.25">
      <c r="A888" s="46">
        <v>2573400</v>
      </c>
      <c r="B888" s="46">
        <v>887</v>
      </c>
      <c r="C888" s="46" t="s">
        <v>1131</v>
      </c>
      <c r="E888" s="46">
        <v>886</v>
      </c>
      <c r="F888" s="46" t="str">
        <f t="shared" si="13"/>
        <v>Оповещатель охранно-пожарный</v>
      </c>
    </row>
    <row r="889" spans="1:6" x14ac:dyDescent="0.25">
      <c r="A889" s="46" t="s">
        <v>411</v>
      </c>
      <c r="B889" s="46">
        <v>888</v>
      </c>
      <c r="C889" s="46" t="s">
        <v>1710</v>
      </c>
      <c r="E889" s="46">
        <v>887</v>
      </c>
      <c r="F889" s="46" t="str">
        <f t="shared" si="13"/>
        <v>Оправка для фрез универсальная</v>
      </c>
    </row>
    <row r="890" spans="1:6" x14ac:dyDescent="0.25">
      <c r="A890" s="46" t="s">
        <v>220</v>
      </c>
      <c r="B890" s="46">
        <v>889</v>
      </c>
      <c r="C890" s="46" t="s">
        <v>873</v>
      </c>
      <c r="E890" s="46">
        <v>888</v>
      </c>
      <c r="F890" s="46" t="str">
        <f t="shared" si="13"/>
        <v>Опрыскиватель</v>
      </c>
    </row>
    <row r="891" spans="1:6" x14ac:dyDescent="0.25">
      <c r="A891" s="46" t="s">
        <v>192</v>
      </c>
      <c r="B891" s="46">
        <v>890</v>
      </c>
      <c r="C891" s="46" t="s">
        <v>691</v>
      </c>
      <c r="E891" s="46">
        <v>889</v>
      </c>
      <c r="F891" s="46" t="str">
        <f t="shared" si="13"/>
        <v>Органайзер настольный</v>
      </c>
    </row>
    <row r="892" spans="1:6" x14ac:dyDescent="0.25">
      <c r="A892" s="46" t="s">
        <v>405</v>
      </c>
      <c r="B892" s="46">
        <v>891</v>
      </c>
      <c r="C892" s="46" t="s">
        <v>1699</v>
      </c>
      <c r="E892" s="46">
        <v>890</v>
      </c>
      <c r="F892" s="46" t="str">
        <f t="shared" si="13"/>
        <v>Освежитель воздуха</v>
      </c>
    </row>
    <row r="893" spans="1:6" x14ac:dyDescent="0.25">
      <c r="A893" s="46" t="s">
        <v>307</v>
      </c>
      <c r="B893" s="46">
        <v>892</v>
      </c>
      <c r="C893" s="46" t="s">
        <v>1309</v>
      </c>
      <c r="E893" s="46">
        <v>891</v>
      </c>
      <c r="F893" s="46" t="str">
        <f t="shared" si="13"/>
        <v>Осушитель воздуха</v>
      </c>
    </row>
    <row r="894" spans="1:6" x14ac:dyDescent="0.25">
      <c r="A894" s="46" t="s">
        <v>312</v>
      </c>
      <c r="B894" s="46">
        <v>893</v>
      </c>
      <c r="C894" s="46" t="s">
        <v>1360</v>
      </c>
      <c r="E894" s="46">
        <v>892</v>
      </c>
      <c r="F894" s="46" t="str">
        <f t="shared" si="13"/>
        <v>Осциллограф</v>
      </c>
    </row>
    <row r="895" spans="1:6" x14ac:dyDescent="0.25">
      <c r="A895" s="46">
        <v>2016400</v>
      </c>
      <c r="B895" s="46">
        <v>894</v>
      </c>
      <c r="C895" s="46" t="s">
        <v>6539</v>
      </c>
      <c r="E895" s="46">
        <v>893</v>
      </c>
      <c r="F895" s="46" t="str">
        <f t="shared" si="13"/>
        <v>Ось-стенд</v>
      </c>
    </row>
    <row r="896" spans="1:6" x14ac:dyDescent="0.25">
      <c r="A896" s="46">
        <v>2573300</v>
      </c>
      <c r="B896" s="46">
        <v>895</v>
      </c>
      <c r="C896" s="46" t="s">
        <v>1060</v>
      </c>
      <c r="E896" s="46">
        <v>894</v>
      </c>
      <c r="F896" s="46" t="str">
        <f t="shared" si="13"/>
        <v>Отвердитель</v>
      </c>
    </row>
    <row r="897" spans="1:6" x14ac:dyDescent="0.25">
      <c r="A897" s="46">
        <v>2824110</v>
      </c>
      <c r="B897" s="46">
        <v>896</v>
      </c>
      <c r="C897" s="46" t="s">
        <v>1682</v>
      </c>
      <c r="E897" s="46">
        <v>895</v>
      </c>
      <c r="F897" s="46" t="str">
        <f t="shared" si="13"/>
        <v>Отвертка</v>
      </c>
    </row>
    <row r="898" spans="1:6" x14ac:dyDescent="0.25">
      <c r="A898" s="46" t="s">
        <v>245</v>
      </c>
      <c r="B898" s="46">
        <v>897</v>
      </c>
      <c r="C898" s="46" t="s">
        <v>971</v>
      </c>
      <c r="E898" s="46">
        <v>896</v>
      </c>
      <c r="F898" s="46" t="str">
        <f t="shared" si="13"/>
        <v>Отвертка аккумуляторная</v>
      </c>
    </row>
    <row r="899" spans="1:6" x14ac:dyDescent="0.25">
      <c r="A899" s="46" t="s">
        <v>206</v>
      </c>
      <c r="B899" s="46">
        <v>898</v>
      </c>
      <c r="C899" s="46" t="s">
        <v>792</v>
      </c>
      <c r="E899" s="46">
        <v>897</v>
      </c>
      <c r="F899" s="46" t="str">
        <f t="shared" ref="F899:F962" si="14">VLOOKUP(E899,B:C,2,0)</f>
        <v>Ответвитель лотка перфорированного металлического</v>
      </c>
    </row>
    <row r="900" spans="1:6" x14ac:dyDescent="0.25">
      <c r="A900" s="46" t="s">
        <v>251</v>
      </c>
      <c r="B900" s="46">
        <v>899</v>
      </c>
      <c r="C900" s="46" t="s">
        <v>984</v>
      </c>
      <c r="E900" s="46">
        <v>898</v>
      </c>
      <c r="F900" s="46" t="str">
        <f t="shared" si="14"/>
        <v>Отвод канализационный</v>
      </c>
    </row>
    <row r="901" spans="1:6" x14ac:dyDescent="0.25">
      <c r="A901" s="46">
        <v>2444262</v>
      </c>
      <c r="B901" s="46">
        <v>900</v>
      </c>
      <c r="C901" s="46" t="s">
        <v>6566</v>
      </c>
      <c r="E901" s="46">
        <v>899</v>
      </c>
      <c r="F901" s="46" t="str">
        <f t="shared" si="14"/>
        <v>Отвод крутоизогнутый стальной приварной бесшовный</v>
      </c>
    </row>
    <row r="902" spans="1:6" x14ac:dyDescent="0.25">
      <c r="A902" s="46" t="s">
        <v>207</v>
      </c>
      <c r="B902" s="46">
        <v>901</v>
      </c>
      <c r="C902" s="46" t="s">
        <v>3414</v>
      </c>
      <c r="E902" s="46">
        <v>900</v>
      </c>
      <c r="F902" s="46" t="str">
        <f t="shared" si="14"/>
        <v>Отвод медный</v>
      </c>
    </row>
    <row r="903" spans="1:6" x14ac:dyDescent="0.25">
      <c r="A903" s="46" t="s">
        <v>207</v>
      </c>
      <c r="B903" s="46">
        <v>902</v>
      </c>
      <c r="C903" s="46" t="s">
        <v>807</v>
      </c>
      <c r="E903" s="46">
        <v>901</v>
      </c>
      <c r="F903" s="46" t="str">
        <f t="shared" si="14"/>
        <v>Отвод поливинилиденфторидный кислотощелочестойкий</v>
      </c>
    </row>
    <row r="904" spans="1:6" x14ac:dyDescent="0.25">
      <c r="A904" s="46" t="s">
        <v>462</v>
      </c>
      <c r="B904" s="46">
        <v>903</v>
      </c>
      <c r="C904" s="46" t="s">
        <v>1838</v>
      </c>
      <c r="E904" s="46">
        <v>902</v>
      </c>
      <c r="F904" s="46" t="str">
        <f t="shared" si="14"/>
        <v>Отвод полипропиленовый</v>
      </c>
    </row>
    <row r="905" spans="1:6" x14ac:dyDescent="0.25">
      <c r="A905" s="46">
        <v>2219300</v>
      </c>
      <c r="B905" s="46">
        <v>904</v>
      </c>
      <c r="C905" s="46" t="s">
        <v>780</v>
      </c>
      <c r="E905" s="46">
        <v>903</v>
      </c>
      <c r="F905" s="46" t="str">
        <f t="shared" si="14"/>
        <v>Отработанный оксид железа</v>
      </c>
    </row>
    <row r="906" spans="1:6" x14ac:dyDescent="0.25">
      <c r="A906" s="46" t="s">
        <v>190</v>
      </c>
      <c r="B906" s="46">
        <v>905</v>
      </c>
      <c r="C906" s="46" t="s">
        <v>6727</v>
      </c>
      <c r="E906" s="46">
        <v>904</v>
      </c>
      <c r="F906" s="46" t="str">
        <f t="shared" si="14"/>
        <v>Отсек элемента питания</v>
      </c>
    </row>
    <row r="907" spans="1:6" x14ac:dyDescent="0.25">
      <c r="A907" s="46">
        <v>2059590</v>
      </c>
      <c r="B907" s="46">
        <v>906</v>
      </c>
      <c r="C907" s="46" t="s">
        <v>6728</v>
      </c>
      <c r="E907" s="46">
        <v>905</v>
      </c>
      <c r="F907" s="46" t="str">
        <f t="shared" si="14"/>
        <v>Очиститель (вспомогательный материал)</v>
      </c>
    </row>
    <row r="908" spans="1:6" x14ac:dyDescent="0.25">
      <c r="A908" s="46" t="s">
        <v>449</v>
      </c>
      <c r="B908" s="46">
        <v>907</v>
      </c>
      <c r="C908" s="46" t="s">
        <v>1795</v>
      </c>
      <c r="E908" s="46">
        <v>906</v>
      </c>
      <c r="F908" s="46" t="str">
        <f t="shared" si="14"/>
        <v>Очиститель (прочие материалы)</v>
      </c>
    </row>
    <row r="909" spans="1:6" x14ac:dyDescent="0.25">
      <c r="A909" s="46" t="s">
        <v>198</v>
      </c>
      <c r="B909" s="46">
        <v>908</v>
      </c>
      <c r="C909" s="46" t="s">
        <v>748</v>
      </c>
      <c r="E909" s="46">
        <v>907</v>
      </c>
      <c r="F909" s="46" t="str">
        <f t="shared" si="14"/>
        <v>Очки защитные</v>
      </c>
    </row>
    <row r="910" spans="1:6" x14ac:dyDescent="0.25">
      <c r="A910" s="46" t="s">
        <v>210</v>
      </c>
      <c r="B910" s="46">
        <v>909</v>
      </c>
      <c r="C910" s="46" t="s">
        <v>832</v>
      </c>
      <c r="E910" s="46">
        <v>908</v>
      </c>
      <c r="F910" s="46" t="str">
        <f t="shared" si="14"/>
        <v>Пакет перевязочный медицинский индивидуальный</v>
      </c>
    </row>
    <row r="911" spans="1:6" x14ac:dyDescent="0.25">
      <c r="A911" s="46" t="s">
        <v>195</v>
      </c>
      <c r="B911" s="46">
        <v>910</v>
      </c>
      <c r="C911" s="46" t="s">
        <v>695</v>
      </c>
      <c r="E911" s="46">
        <v>909</v>
      </c>
      <c r="F911" s="46" t="str">
        <f t="shared" si="14"/>
        <v>Пакет полиэтиленовый</v>
      </c>
    </row>
    <row r="912" spans="1:6" x14ac:dyDescent="0.25">
      <c r="A912" s="46" t="s">
        <v>3442</v>
      </c>
      <c r="B912" s="46">
        <v>911</v>
      </c>
      <c r="C912" s="46" t="s">
        <v>3433</v>
      </c>
      <c r="E912" s="46">
        <v>910</v>
      </c>
      <c r="F912" s="46" t="str">
        <f t="shared" si="14"/>
        <v>Палочки (стержни) клеевые</v>
      </c>
    </row>
    <row r="913" spans="1:6" x14ac:dyDescent="0.25">
      <c r="A913" s="46" t="s">
        <v>288</v>
      </c>
      <c r="B913" s="46">
        <v>912</v>
      </c>
      <c r="C913" s="46" t="s">
        <v>1232</v>
      </c>
      <c r="E913" s="46">
        <v>911</v>
      </c>
      <c r="F913" s="46" t="str">
        <f t="shared" si="14"/>
        <v>Памятка по ОТ и ТБ</v>
      </c>
    </row>
    <row r="914" spans="1:6" x14ac:dyDescent="0.25">
      <c r="A914" s="46" t="s">
        <v>336</v>
      </c>
      <c r="B914" s="46">
        <v>913</v>
      </c>
      <c r="C914" s="46" t="s">
        <v>1457</v>
      </c>
      <c r="E914" s="46">
        <v>912</v>
      </c>
      <c r="F914" s="46" t="str">
        <f t="shared" si="14"/>
        <v>Память оперативная (ОЗУ)</v>
      </c>
    </row>
    <row r="915" spans="1:6" x14ac:dyDescent="0.25">
      <c r="A915" s="46" t="s">
        <v>336</v>
      </c>
      <c r="B915" s="46">
        <v>914</v>
      </c>
      <c r="C915" s="46" t="s">
        <v>1456</v>
      </c>
      <c r="E915" s="46">
        <v>913</v>
      </c>
      <c r="F915" s="46" t="str">
        <f t="shared" si="14"/>
        <v>Панель HMI</v>
      </c>
    </row>
    <row r="916" spans="1:6" x14ac:dyDescent="0.25">
      <c r="A916" s="46" t="s">
        <v>348</v>
      </c>
      <c r="B916" s="46">
        <v>915</v>
      </c>
      <c r="C916" s="46" t="s">
        <v>1511</v>
      </c>
      <c r="E916" s="46">
        <v>914</v>
      </c>
      <c r="F916" s="46" t="str">
        <f t="shared" si="14"/>
        <v>Панель диагностики и интерфейса</v>
      </c>
    </row>
    <row r="917" spans="1:6" x14ac:dyDescent="0.25">
      <c r="A917" s="46" t="s">
        <v>336</v>
      </c>
      <c r="B917" s="46">
        <v>916</v>
      </c>
      <c r="C917" s="46" t="s">
        <v>1455</v>
      </c>
      <c r="E917" s="46">
        <v>915</v>
      </c>
      <c r="F917" s="46" t="str">
        <f t="shared" si="14"/>
        <v>Панель светодиодная (LED)</v>
      </c>
    </row>
    <row r="918" spans="1:6" x14ac:dyDescent="0.25">
      <c r="A918" s="46" t="s">
        <v>153</v>
      </c>
      <c r="B918" s="46">
        <v>917</v>
      </c>
      <c r="C918" s="46" t="s">
        <v>544</v>
      </c>
      <c r="E918" s="46">
        <v>916</v>
      </c>
      <c r="F918" s="46" t="str">
        <f t="shared" si="14"/>
        <v>Панель управления (пульт управления) преобразователя частотного</v>
      </c>
    </row>
    <row r="919" spans="1:6" x14ac:dyDescent="0.25">
      <c r="A919" s="46" t="s">
        <v>220</v>
      </c>
      <c r="B919" s="46">
        <v>918</v>
      </c>
      <c r="C919" s="46" t="s">
        <v>868</v>
      </c>
      <c r="E919" s="46">
        <v>917</v>
      </c>
      <c r="F919" s="46" t="str">
        <f t="shared" si="14"/>
        <v>Панель/доска ламинированная  (ламинат)</v>
      </c>
    </row>
    <row r="920" spans="1:6" x14ac:dyDescent="0.25">
      <c r="A920" s="46" t="s">
        <v>171</v>
      </c>
      <c r="B920" s="46">
        <v>919</v>
      </c>
      <c r="C920" s="46" t="s">
        <v>6535</v>
      </c>
      <c r="E920" s="46">
        <v>918</v>
      </c>
      <c r="F920" s="46" t="str">
        <f t="shared" si="14"/>
        <v>Папка</v>
      </c>
    </row>
    <row r="921" spans="1:6" x14ac:dyDescent="0.25">
      <c r="A921" s="46" t="s">
        <v>239</v>
      </c>
      <c r="B921" s="46">
        <v>920</v>
      </c>
      <c r="C921" s="46" t="s">
        <v>942</v>
      </c>
      <c r="E921" s="46">
        <v>919</v>
      </c>
      <c r="F921" s="46" t="str">
        <f t="shared" si="14"/>
        <v>Парафин</v>
      </c>
    </row>
    <row r="922" spans="1:6" x14ac:dyDescent="0.25">
      <c r="A922" s="46" t="s">
        <v>444</v>
      </c>
      <c r="B922" s="46">
        <v>921</v>
      </c>
      <c r="C922" s="46" t="s">
        <v>1786</v>
      </c>
      <c r="E922" s="46">
        <v>920</v>
      </c>
      <c r="F922" s="46" t="str">
        <f t="shared" si="14"/>
        <v>Паронит листовой</v>
      </c>
    </row>
    <row r="923" spans="1:6" x14ac:dyDescent="0.25">
      <c r="A923" s="46" t="s">
        <v>6633</v>
      </c>
      <c r="B923" s="46">
        <v>922</v>
      </c>
      <c r="C923" s="46" t="s">
        <v>6543</v>
      </c>
      <c r="E923" s="46">
        <v>921</v>
      </c>
      <c r="F923" s="46" t="str">
        <f t="shared" si="14"/>
        <v>Паста алмазная</v>
      </c>
    </row>
    <row r="924" spans="1:6" x14ac:dyDescent="0.25">
      <c r="A924" s="46" t="s">
        <v>365</v>
      </c>
      <c r="B924" s="46">
        <v>923</v>
      </c>
      <c r="C924" s="46" t="s">
        <v>1540</v>
      </c>
      <c r="E924" s="46">
        <v>922</v>
      </c>
      <c r="F924" s="46" t="str">
        <f t="shared" si="14"/>
        <v>Паста ГОИ</v>
      </c>
    </row>
    <row r="925" spans="1:6" x14ac:dyDescent="0.25">
      <c r="A925" s="46">
        <v>2573600</v>
      </c>
      <c r="B925" s="46">
        <v>924</v>
      </c>
      <c r="C925" s="46" t="s">
        <v>1146</v>
      </c>
      <c r="E925" s="46">
        <v>923</v>
      </c>
      <c r="F925" s="46" t="str">
        <f t="shared" si="14"/>
        <v>Патрон предохранителя</v>
      </c>
    </row>
    <row r="926" spans="1:6" x14ac:dyDescent="0.25">
      <c r="A926" s="46" t="s">
        <v>3540</v>
      </c>
      <c r="B926" s="46">
        <v>925</v>
      </c>
      <c r="C926" s="46" t="s">
        <v>3541</v>
      </c>
      <c r="E926" s="46">
        <v>924</v>
      </c>
      <c r="F926" s="46" t="str">
        <f t="shared" si="14"/>
        <v>Патрон сверлильный</v>
      </c>
    </row>
    <row r="927" spans="1:6" x14ac:dyDescent="0.25">
      <c r="A927" s="46" t="s">
        <v>339</v>
      </c>
      <c r="B927" s="46">
        <v>926</v>
      </c>
      <c r="C927" s="46" t="s">
        <v>1465</v>
      </c>
      <c r="E927" s="46">
        <v>925</v>
      </c>
      <c r="F927" s="46" t="str">
        <f t="shared" si="14"/>
        <v>Патрон электрического светильника с креплением</v>
      </c>
    </row>
    <row r="928" spans="1:6" x14ac:dyDescent="0.25">
      <c r="A928" s="46" t="s">
        <v>414</v>
      </c>
      <c r="B928" s="46">
        <v>927</v>
      </c>
      <c r="C928" s="46" t="s">
        <v>1719</v>
      </c>
      <c r="E928" s="46">
        <v>926</v>
      </c>
      <c r="F928" s="46" t="str">
        <f t="shared" si="14"/>
        <v>Патчкорд оптический</v>
      </c>
    </row>
    <row r="929" spans="1:6" x14ac:dyDescent="0.25">
      <c r="A929" s="46">
        <v>2059590</v>
      </c>
      <c r="B929" s="46">
        <v>928</v>
      </c>
      <c r="C929" s="46" t="s">
        <v>735</v>
      </c>
      <c r="E929" s="46">
        <v>927</v>
      </c>
      <c r="F929" s="46" t="str">
        <f t="shared" si="14"/>
        <v>Паяльник</v>
      </c>
    </row>
    <row r="930" spans="1:6" x14ac:dyDescent="0.25">
      <c r="A930" s="46">
        <v>2059564</v>
      </c>
      <c r="B930" s="46">
        <v>929</v>
      </c>
      <c r="C930" s="46" t="s">
        <v>734</v>
      </c>
      <c r="E930" s="46">
        <v>928</v>
      </c>
      <c r="F930" s="46" t="str">
        <f t="shared" si="14"/>
        <v>Пенетрант</v>
      </c>
    </row>
    <row r="931" spans="1:6" x14ac:dyDescent="0.25">
      <c r="A931" s="46">
        <v>2013630</v>
      </c>
      <c r="B931" s="46">
        <v>930</v>
      </c>
      <c r="C931" s="46" t="s">
        <v>638</v>
      </c>
      <c r="E931" s="46">
        <v>929</v>
      </c>
      <c r="F931" s="46" t="str">
        <f t="shared" si="14"/>
        <v>Пеногаситель</v>
      </c>
    </row>
    <row r="932" spans="1:6" x14ac:dyDescent="0.25">
      <c r="A932" s="46" t="s">
        <v>197</v>
      </c>
      <c r="B932" s="46">
        <v>931</v>
      </c>
      <c r="C932" s="46" t="s">
        <v>741</v>
      </c>
      <c r="E932" s="46">
        <v>930</v>
      </c>
      <c r="F932" s="46" t="str">
        <f t="shared" si="14"/>
        <v>Перекись (пероксид) водорода (H2O2)</v>
      </c>
    </row>
    <row r="933" spans="1:6" x14ac:dyDescent="0.25">
      <c r="A933" s="46" t="s">
        <v>331</v>
      </c>
      <c r="B933" s="46">
        <v>932</v>
      </c>
      <c r="C933" s="46" t="s">
        <v>1432</v>
      </c>
      <c r="E933" s="46">
        <v>931</v>
      </c>
      <c r="F933" s="46" t="str">
        <f t="shared" si="14"/>
        <v>Перекись водорода 3%</v>
      </c>
    </row>
    <row r="934" spans="1:6" x14ac:dyDescent="0.25">
      <c r="A934" s="46" t="s">
        <v>331</v>
      </c>
      <c r="B934" s="46">
        <v>933</v>
      </c>
      <c r="C934" s="46" t="s">
        <v>1433</v>
      </c>
      <c r="E934" s="46">
        <v>932</v>
      </c>
      <c r="F934" s="46" t="str">
        <f t="shared" si="14"/>
        <v>Переключатель</v>
      </c>
    </row>
    <row r="935" spans="1:6" x14ac:dyDescent="0.25">
      <c r="A935" s="46" t="s">
        <v>345</v>
      </c>
      <c r="B935" s="46">
        <v>934</v>
      </c>
      <c r="C935" s="46" t="s">
        <v>1506</v>
      </c>
      <c r="E935" s="46">
        <v>933</v>
      </c>
      <c r="F935" s="46" t="str">
        <f t="shared" si="14"/>
        <v>Переключатель KVM</v>
      </c>
    </row>
    <row r="936" spans="1:6" x14ac:dyDescent="0.25">
      <c r="A936" s="46" t="s">
        <v>227</v>
      </c>
      <c r="B936" s="46">
        <v>935</v>
      </c>
      <c r="C936" s="46" t="s">
        <v>909</v>
      </c>
      <c r="E936" s="46">
        <v>934</v>
      </c>
      <c r="F936" s="46" t="str">
        <f t="shared" si="14"/>
        <v>Перемычка для клеммника</v>
      </c>
    </row>
    <row r="937" spans="1:6" x14ac:dyDescent="0.25">
      <c r="A937" s="46" t="s">
        <v>251</v>
      </c>
      <c r="B937" s="46">
        <v>936</v>
      </c>
      <c r="C937" s="46" t="s">
        <v>986</v>
      </c>
      <c r="E937" s="46">
        <v>935</v>
      </c>
      <c r="F937" s="46" t="str">
        <f t="shared" si="14"/>
        <v>Переход лабораторный стеклянный</v>
      </c>
    </row>
    <row r="938" spans="1:6" x14ac:dyDescent="0.25">
      <c r="A938" s="46" t="s">
        <v>3435</v>
      </c>
      <c r="B938" s="46">
        <v>937</v>
      </c>
      <c r="C938" s="46" t="s">
        <v>3405</v>
      </c>
      <c r="E938" s="46">
        <v>936</v>
      </c>
      <c r="F938" s="46" t="str">
        <f t="shared" si="14"/>
        <v>Переходник стальной</v>
      </c>
    </row>
    <row r="939" spans="1:6" x14ac:dyDescent="0.25">
      <c r="A939" s="46">
        <v>2013630</v>
      </c>
      <c r="B939" s="46">
        <v>938</v>
      </c>
      <c r="C939" s="46" t="s">
        <v>6536</v>
      </c>
      <c r="E939" s="46">
        <v>937</v>
      </c>
      <c r="F939" s="46" t="str">
        <f t="shared" si="14"/>
        <v>Перец</v>
      </c>
    </row>
    <row r="940" spans="1:6" x14ac:dyDescent="0.25">
      <c r="A940" s="46">
        <v>2824110</v>
      </c>
      <c r="B940" s="46">
        <v>939</v>
      </c>
      <c r="C940" s="46" t="s">
        <v>1677</v>
      </c>
      <c r="E940" s="46">
        <v>938</v>
      </c>
      <c r="F940" s="46" t="str">
        <f t="shared" si="14"/>
        <v>Пероксид циклогексанона ПЦГ</v>
      </c>
    </row>
    <row r="941" spans="1:6" x14ac:dyDescent="0.25">
      <c r="A941" s="46" t="s">
        <v>140</v>
      </c>
      <c r="B941" s="46">
        <v>940</v>
      </c>
      <c r="C941" s="46" t="s">
        <v>531</v>
      </c>
      <c r="E941" s="46">
        <v>939</v>
      </c>
      <c r="F941" s="46" t="str">
        <f t="shared" si="14"/>
        <v>Перфоратор строительный</v>
      </c>
    </row>
    <row r="942" spans="1:6" x14ac:dyDescent="0.25">
      <c r="A942" s="46" t="s">
        <v>115</v>
      </c>
      <c r="B942" s="46">
        <v>941</v>
      </c>
      <c r="C942" s="46" t="s">
        <v>477</v>
      </c>
      <c r="E942" s="46">
        <v>940</v>
      </c>
      <c r="F942" s="46" t="str">
        <f t="shared" si="14"/>
        <v>Перчатки защитные</v>
      </c>
    </row>
    <row r="943" spans="1:6" x14ac:dyDescent="0.25">
      <c r="A943" s="46" t="s">
        <v>115</v>
      </c>
      <c r="B943" s="46">
        <v>942</v>
      </c>
      <c r="C943" s="46" t="s">
        <v>3402</v>
      </c>
      <c r="E943" s="46">
        <v>941</v>
      </c>
      <c r="F943" s="46" t="str">
        <f t="shared" si="14"/>
        <v>Песок кварцевый</v>
      </c>
    </row>
    <row r="944" spans="1:6" x14ac:dyDescent="0.25">
      <c r="A944" s="46" t="s">
        <v>115</v>
      </c>
      <c r="B944" s="46">
        <v>943</v>
      </c>
      <c r="C944" s="46" t="s">
        <v>478</v>
      </c>
      <c r="E944" s="46">
        <v>942</v>
      </c>
      <c r="F944" s="46" t="str">
        <f t="shared" si="14"/>
        <v>Песок речной</v>
      </c>
    </row>
    <row r="945" spans="1:6" x14ac:dyDescent="0.25">
      <c r="A945" s="46">
        <v>2344120</v>
      </c>
      <c r="B945" s="46">
        <v>944</v>
      </c>
      <c r="C945" s="46" t="s">
        <v>3496</v>
      </c>
      <c r="E945" s="46">
        <v>943</v>
      </c>
      <c r="F945" s="46" t="str">
        <f t="shared" si="14"/>
        <v>Песок строительный</v>
      </c>
    </row>
    <row r="946" spans="1:6" x14ac:dyDescent="0.25">
      <c r="A946" s="46">
        <v>2572130</v>
      </c>
      <c r="B946" s="46">
        <v>945</v>
      </c>
      <c r="C946" s="46" t="s">
        <v>6567</v>
      </c>
      <c r="E946" s="46">
        <v>944</v>
      </c>
      <c r="F946" s="46" t="str">
        <f t="shared" si="14"/>
        <v>Пестик фарфоровый</v>
      </c>
    </row>
    <row r="947" spans="1:6" x14ac:dyDescent="0.25">
      <c r="A947" s="46">
        <v>2572140</v>
      </c>
      <c r="B947" s="46">
        <v>946</v>
      </c>
      <c r="C947" s="46" t="s">
        <v>1037</v>
      </c>
      <c r="E947" s="46">
        <v>945</v>
      </c>
      <c r="F947" s="46" t="str">
        <f t="shared" si="14"/>
        <v>Петля дверная</v>
      </c>
    </row>
    <row r="948" spans="1:6" x14ac:dyDescent="0.25">
      <c r="A948" s="46" t="s">
        <v>456</v>
      </c>
      <c r="B948" s="46">
        <v>947</v>
      </c>
      <c r="C948" s="46" t="s">
        <v>1826</v>
      </c>
      <c r="E948" s="46">
        <v>946</v>
      </c>
      <c r="F948" s="46" t="str">
        <f t="shared" si="14"/>
        <v>Петля такелажная</v>
      </c>
    </row>
    <row r="949" spans="1:6" x14ac:dyDescent="0.25">
      <c r="A949" s="46" t="s">
        <v>119</v>
      </c>
      <c r="B949" s="46">
        <v>948</v>
      </c>
      <c r="C949" s="46" t="s">
        <v>484</v>
      </c>
      <c r="E949" s="46">
        <v>947</v>
      </c>
      <c r="F949" s="46" t="str">
        <f t="shared" si="14"/>
        <v>Печать круглая</v>
      </c>
    </row>
    <row r="950" spans="1:6" x14ac:dyDescent="0.25">
      <c r="A950" s="46" t="s">
        <v>119</v>
      </c>
      <c r="B950" s="46">
        <v>949</v>
      </c>
      <c r="C950" s="46" t="s">
        <v>485</v>
      </c>
      <c r="E950" s="46">
        <v>948</v>
      </c>
      <c r="F950" s="46" t="str">
        <f t="shared" si="14"/>
        <v>Печенье</v>
      </c>
    </row>
    <row r="951" spans="1:6" x14ac:dyDescent="0.25">
      <c r="A951" s="46" t="s">
        <v>402</v>
      </c>
      <c r="B951" s="46">
        <v>950</v>
      </c>
      <c r="C951" s="46" t="s">
        <v>1675</v>
      </c>
      <c r="E951" s="46">
        <v>949</v>
      </c>
      <c r="F951" s="46" t="str">
        <f t="shared" si="14"/>
        <v>Печенье пачковое</v>
      </c>
    </row>
    <row r="952" spans="1:6" x14ac:dyDescent="0.25">
      <c r="A952" s="46" t="s">
        <v>395</v>
      </c>
      <c r="B952" s="46">
        <v>951</v>
      </c>
      <c r="C952" s="46" t="s">
        <v>6600</v>
      </c>
      <c r="E952" s="46">
        <v>950</v>
      </c>
      <c r="F952" s="46" t="str">
        <f t="shared" si="14"/>
        <v>Печка (фьюзер) для принтера</v>
      </c>
    </row>
    <row r="953" spans="1:6" x14ac:dyDescent="0.25">
      <c r="A953" s="46" t="s">
        <v>363</v>
      </c>
      <c r="B953" s="46">
        <v>952</v>
      </c>
      <c r="C953" s="46" t="s">
        <v>1535</v>
      </c>
      <c r="E953" s="46">
        <v>951</v>
      </c>
      <c r="F953" s="46" t="str">
        <f t="shared" si="14"/>
        <v>Печь</v>
      </c>
    </row>
    <row r="954" spans="1:6" x14ac:dyDescent="0.25">
      <c r="A954" s="46">
        <v>2651620</v>
      </c>
      <c r="B954" s="46">
        <v>953</v>
      </c>
      <c r="C954" s="46" t="s">
        <v>1367</v>
      </c>
      <c r="E954" s="46">
        <v>952</v>
      </c>
      <c r="F954" s="46" t="str">
        <f t="shared" si="14"/>
        <v>Печь микроволновая электрическая</v>
      </c>
    </row>
    <row r="955" spans="1:6" x14ac:dyDescent="0.25">
      <c r="A955" s="46">
        <v>2573200</v>
      </c>
      <c r="B955" s="46">
        <v>954</v>
      </c>
      <c r="C955" s="46" t="s">
        <v>1048</v>
      </c>
      <c r="E955" s="46">
        <v>953</v>
      </c>
      <c r="F955" s="46" t="str">
        <f t="shared" si="14"/>
        <v>Пикнометр</v>
      </c>
    </row>
    <row r="956" spans="1:6" x14ac:dyDescent="0.25">
      <c r="A956" s="46">
        <v>2573300</v>
      </c>
      <c r="B956" s="46">
        <v>955</v>
      </c>
      <c r="C956" s="46" t="s">
        <v>1067</v>
      </c>
      <c r="E956" s="46">
        <v>954</v>
      </c>
      <c r="F956" s="46" t="str">
        <f t="shared" si="14"/>
        <v>Пила дисковая</v>
      </c>
    </row>
    <row r="957" spans="1:6" x14ac:dyDescent="0.25">
      <c r="A957" s="46" t="s">
        <v>227</v>
      </c>
      <c r="B957" s="46">
        <v>956</v>
      </c>
      <c r="C957" s="46" t="s">
        <v>3490</v>
      </c>
      <c r="E957" s="46">
        <v>955</v>
      </c>
      <c r="F957" s="46" t="str">
        <f t="shared" si="14"/>
        <v>Пинцет</v>
      </c>
    </row>
    <row r="958" spans="1:6" x14ac:dyDescent="0.25">
      <c r="A958" s="46">
        <v>2824120</v>
      </c>
      <c r="B958" s="46">
        <v>957</v>
      </c>
      <c r="C958" s="46" t="s">
        <v>6603</v>
      </c>
      <c r="E958" s="46">
        <v>956</v>
      </c>
      <c r="F958" s="46" t="str">
        <f t="shared" si="14"/>
        <v>Пипетка лабораторная</v>
      </c>
    </row>
    <row r="959" spans="1:6" x14ac:dyDescent="0.25">
      <c r="A959" s="46">
        <v>2824120</v>
      </c>
      <c r="B959" s="46">
        <v>958</v>
      </c>
      <c r="C959" s="46" t="s">
        <v>1688</v>
      </c>
      <c r="E959" s="46">
        <v>957</v>
      </c>
      <c r="F959" s="46" t="str">
        <f t="shared" si="14"/>
        <v>Пистолет гвоздезабивной</v>
      </c>
    </row>
    <row r="960" spans="1:6" x14ac:dyDescent="0.25">
      <c r="A960" s="46">
        <v>2573300</v>
      </c>
      <c r="B960" s="46">
        <v>959</v>
      </c>
      <c r="C960" s="46" t="s">
        <v>1051</v>
      </c>
      <c r="E960" s="46">
        <v>958</v>
      </c>
      <c r="F960" s="46" t="str">
        <f t="shared" si="14"/>
        <v>Пистолет продувочный пневматический</v>
      </c>
    </row>
    <row r="961" spans="1:6" x14ac:dyDescent="0.25">
      <c r="A961" s="46" t="s">
        <v>281</v>
      </c>
      <c r="B961" s="46">
        <v>960</v>
      </c>
      <c r="C961" s="46" t="s">
        <v>1217</v>
      </c>
      <c r="E961" s="46">
        <v>959</v>
      </c>
      <c r="F961" s="46" t="str">
        <f t="shared" si="14"/>
        <v>Пистолет строительный</v>
      </c>
    </row>
    <row r="962" spans="1:6" x14ac:dyDescent="0.25">
      <c r="A962" s="46">
        <v>2331104</v>
      </c>
      <c r="B962" s="46">
        <v>961</v>
      </c>
      <c r="C962" s="46" t="s">
        <v>919</v>
      </c>
      <c r="E962" s="46">
        <v>960</v>
      </c>
      <c r="F962" s="46" t="str">
        <f t="shared" si="14"/>
        <v>Планшет</v>
      </c>
    </row>
    <row r="963" spans="1:6" x14ac:dyDescent="0.25">
      <c r="A963" s="46" t="s">
        <v>6630</v>
      </c>
      <c r="B963" s="46">
        <v>962</v>
      </c>
      <c r="C963" s="46" t="s">
        <v>6527</v>
      </c>
      <c r="E963" s="46">
        <v>961</v>
      </c>
      <c r="F963" s="46" t="str">
        <f t="shared" ref="F963:F1026" si="15">VLOOKUP(E963,B:C,2,0)</f>
        <v>Пластина лабораторная</v>
      </c>
    </row>
    <row r="964" spans="1:6" x14ac:dyDescent="0.25">
      <c r="A964" s="46" t="s">
        <v>201</v>
      </c>
      <c r="B964" s="46">
        <v>963</v>
      </c>
      <c r="C964" s="46" t="s">
        <v>762</v>
      </c>
      <c r="E964" s="46">
        <v>962</v>
      </c>
      <c r="F964" s="46" t="str">
        <f t="shared" si="15"/>
        <v>Пластина металлическая (образец)</v>
      </c>
    </row>
    <row r="965" spans="1:6" x14ac:dyDescent="0.25">
      <c r="A965" s="46">
        <v>2573400</v>
      </c>
      <c r="B965" s="46">
        <v>964</v>
      </c>
      <c r="C965" s="46" t="s">
        <v>1133</v>
      </c>
      <c r="E965" s="46">
        <v>963</v>
      </c>
      <c r="F965" s="46" t="str">
        <f t="shared" si="15"/>
        <v>Пластина резиновая (техпластина)</v>
      </c>
    </row>
    <row r="966" spans="1:6" x14ac:dyDescent="0.25">
      <c r="A966" s="46" t="s">
        <v>257</v>
      </c>
      <c r="B966" s="46">
        <v>965</v>
      </c>
      <c r="C966" s="46" t="s">
        <v>1019</v>
      </c>
      <c r="E966" s="46">
        <v>964</v>
      </c>
      <c r="F966" s="46" t="str">
        <f t="shared" si="15"/>
        <v>Пластина твердосплавная механическая</v>
      </c>
    </row>
    <row r="967" spans="1:6" x14ac:dyDescent="0.25">
      <c r="A967" s="46" t="s">
        <v>280</v>
      </c>
      <c r="B967" s="46">
        <v>966</v>
      </c>
      <c r="C967" s="46" t="s">
        <v>1215</v>
      </c>
      <c r="E967" s="46">
        <v>965</v>
      </c>
      <c r="F967" s="46" t="str">
        <f t="shared" si="15"/>
        <v>Пластина теплообменника</v>
      </c>
    </row>
    <row r="968" spans="1:6" x14ac:dyDescent="0.25">
      <c r="A968" s="46" t="s">
        <v>280</v>
      </c>
      <c r="B968" s="46">
        <v>967</v>
      </c>
      <c r="C968" s="46" t="s">
        <v>1212</v>
      </c>
      <c r="E968" s="46">
        <v>966</v>
      </c>
      <c r="F968" s="46" t="str">
        <f t="shared" si="15"/>
        <v>Плата времени</v>
      </c>
    </row>
    <row r="969" spans="1:6" x14ac:dyDescent="0.25">
      <c r="A969" s="46" t="s">
        <v>280</v>
      </c>
      <c r="B969" s="46">
        <v>968</v>
      </c>
      <c r="C969" s="46" t="s">
        <v>1213</v>
      </c>
      <c r="E969" s="46">
        <v>967</v>
      </c>
      <c r="F969" s="46" t="str">
        <f t="shared" si="15"/>
        <v>Плата подключения энкодера</v>
      </c>
    </row>
    <row r="970" spans="1:6" x14ac:dyDescent="0.25">
      <c r="A970" s="46" t="s">
        <v>280</v>
      </c>
      <c r="B970" s="46">
        <v>969</v>
      </c>
      <c r="C970" s="46" t="s">
        <v>1214</v>
      </c>
      <c r="E970" s="46">
        <v>968</v>
      </c>
      <c r="F970" s="46" t="str">
        <f t="shared" si="15"/>
        <v>Плата расширения</v>
      </c>
    </row>
    <row r="971" spans="1:6" x14ac:dyDescent="0.25">
      <c r="A971" s="46">
        <v>2573400</v>
      </c>
      <c r="B971" s="46">
        <v>970</v>
      </c>
      <c r="C971" s="46" t="s">
        <v>1142</v>
      </c>
      <c r="E971" s="46">
        <v>969</v>
      </c>
      <c r="F971" s="46" t="str">
        <f t="shared" si="15"/>
        <v>Плата управления</v>
      </c>
    </row>
    <row r="972" spans="1:6" x14ac:dyDescent="0.25">
      <c r="A972" s="46">
        <v>2573300</v>
      </c>
      <c r="B972" s="46">
        <v>971</v>
      </c>
      <c r="C972" s="46" t="s">
        <v>1063</v>
      </c>
      <c r="E972" s="46">
        <v>970</v>
      </c>
      <c r="F972" s="46" t="str">
        <f t="shared" si="15"/>
        <v>Плашка резьбонарезная</v>
      </c>
    </row>
    <row r="973" spans="1:6" x14ac:dyDescent="0.25">
      <c r="A973" s="46" t="s">
        <v>140</v>
      </c>
      <c r="B973" s="46">
        <v>972</v>
      </c>
      <c r="C973" s="46" t="s">
        <v>526</v>
      </c>
      <c r="E973" s="46">
        <v>971</v>
      </c>
      <c r="F973" s="46" t="str">
        <f t="shared" si="15"/>
        <v>Плашкодержатель (вороток для плашки)</v>
      </c>
    </row>
    <row r="974" spans="1:6" x14ac:dyDescent="0.25">
      <c r="A974" s="46" t="s">
        <v>218</v>
      </c>
      <c r="B974" s="46">
        <v>973</v>
      </c>
      <c r="C974" s="46" t="s">
        <v>858</v>
      </c>
      <c r="E974" s="46">
        <v>972</v>
      </c>
      <c r="F974" s="46" t="str">
        <f t="shared" si="15"/>
        <v>Плащ прорезиненный (непромокаемый)</v>
      </c>
    </row>
    <row r="975" spans="1:6" x14ac:dyDescent="0.25">
      <c r="A975" s="46" t="s">
        <v>208</v>
      </c>
      <c r="B975" s="46">
        <v>974</v>
      </c>
      <c r="C975" s="46" t="s">
        <v>818</v>
      </c>
      <c r="E975" s="46">
        <v>973</v>
      </c>
      <c r="F975" s="46" t="str">
        <f t="shared" si="15"/>
        <v>Пленка герметизирующая лабораторная</v>
      </c>
    </row>
    <row r="976" spans="1:6" x14ac:dyDescent="0.25">
      <c r="A976" s="46" t="s">
        <v>208</v>
      </c>
      <c r="B976" s="46">
        <v>976</v>
      </c>
      <c r="C976" s="46" t="s">
        <v>474</v>
      </c>
      <c r="E976" s="46">
        <v>974</v>
      </c>
      <c r="F976" s="46" t="str">
        <f t="shared" si="15"/>
        <v>Пленка для ламинирования</v>
      </c>
    </row>
    <row r="977" spans="1:6" x14ac:dyDescent="0.25">
      <c r="A977" s="46" t="s">
        <v>6624</v>
      </c>
      <c r="B977" s="46">
        <v>975</v>
      </c>
      <c r="C977" s="46" t="s">
        <v>6729</v>
      </c>
      <c r="E977" s="46">
        <v>975</v>
      </c>
      <c r="F977" s="46" t="str">
        <f t="shared" si="15"/>
        <v>Пленка полиэтиленовая (образец)</v>
      </c>
    </row>
    <row r="978" spans="1:6" x14ac:dyDescent="0.25">
      <c r="A978" s="46" t="s">
        <v>208</v>
      </c>
      <c r="B978" s="46">
        <v>977</v>
      </c>
      <c r="C978" s="46" t="s">
        <v>3534</v>
      </c>
      <c r="E978" s="46">
        <v>976</v>
      </c>
      <c r="F978" s="46" t="str">
        <f t="shared" si="15"/>
        <v>Пленка полиэтиленовая</v>
      </c>
    </row>
    <row r="979" spans="1:6" x14ac:dyDescent="0.25">
      <c r="A979" s="46" t="s">
        <v>208</v>
      </c>
      <c r="B979" s="46">
        <v>978</v>
      </c>
      <c r="C979" s="46" t="s">
        <v>817</v>
      </c>
      <c r="E979" s="46">
        <v>977</v>
      </c>
      <c r="F979" s="46" t="str">
        <f t="shared" si="15"/>
        <v>Пленка самоклеящаяся (оракал)</v>
      </c>
    </row>
    <row r="980" spans="1:6" x14ac:dyDescent="0.25">
      <c r="A980" s="46" t="s">
        <v>208</v>
      </c>
      <c r="B980" s="46">
        <v>979</v>
      </c>
      <c r="C980" s="46" t="s">
        <v>816</v>
      </c>
      <c r="E980" s="46">
        <v>978</v>
      </c>
      <c r="F980" s="46" t="str">
        <f t="shared" si="15"/>
        <v>Пленка тонировочная</v>
      </c>
    </row>
    <row r="981" spans="1:6" x14ac:dyDescent="0.25">
      <c r="A981" s="46" t="s">
        <v>208</v>
      </c>
      <c r="B981" s="46">
        <v>980</v>
      </c>
      <c r="C981" s="46" t="s">
        <v>3533</v>
      </c>
      <c r="E981" s="46">
        <v>979</v>
      </c>
      <c r="F981" s="46" t="str">
        <f t="shared" si="15"/>
        <v>Пленка транспорентная</v>
      </c>
    </row>
    <row r="982" spans="1:6" x14ac:dyDescent="0.25">
      <c r="A982" s="46" t="s">
        <v>216</v>
      </c>
      <c r="B982" s="46">
        <v>981</v>
      </c>
      <c r="C982" s="46" t="s">
        <v>848</v>
      </c>
      <c r="E982" s="46">
        <v>980</v>
      </c>
      <c r="F982" s="46" t="str">
        <f t="shared" si="15"/>
        <v>Пленка туманка матовая</v>
      </c>
    </row>
    <row r="983" spans="1:6" x14ac:dyDescent="0.25">
      <c r="A983" s="46" t="s">
        <v>236</v>
      </c>
      <c r="B983" s="46">
        <v>982</v>
      </c>
      <c r="C983" s="46" t="s">
        <v>931</v>
      </c>
      <c r="E983" s="46">
        <v>981</v>
      </c>
      <c r="F983" s="46" t="str">
        <f t="shared" si="15"/>
        <v>Плинтус</v>
      </c>
    </row>
    <row r="984" spans="1:6" x14ac:dyDescent="0.25">
      <c r="A984" s="46" t="s">
        <v>236</v>
      </c>
      <c r="B984" s="46">
        <v>983</v>
      </c>
      <c r="C984" s="46" t="s">
        <v>3497</v>
      </c>
      <c r="E984" s="46">
        <v>982</v>
      </c>
      <c r="F984" s="46" t="str">
        <f t="shared" si="15"/>
        <v>Плита гранитная</v>
      </c>
    </row>
    <row r="985" spans="1:6" x14ac:dyDescent="0.25">
      <c r="A985" s="46" t="s">
        <v>395</v>
      </c>
      <c r="B985" s="46">
        <v>984</v>
      </c>
      <c r="C985" s="46" t="s">
        <v>1662</v>
      </c>
      <c r="E985" s="46">
        <v>983</v>
      </c>
      <c r="F985" s="46" t="str">
        <f t="shared" si="15"/>
        <v>Плита железобетонная</v>
      </c>
    </row>
    <row r="986" spans="1:6" x14ac:dyDescent="0.25">
      <c r="A986" s="46" t="s">
        <v>152</v>
      </c>
      <c r="B986" s="46">
        <v>985</v>
      </c>
      <c r="C986" s="46" t="s">
        <v>543</v>
      </c>
      <c r="E986" s="46">
        <v>984</v>
      </c>
      <c r="F986" s="46" t="str">
        <f t="shared" si="15"/>
        <v>Плита лабораторная электрическая нагревательная</v>
      </c>
    </row>
    <row r="987" spans="1:6" x14ac:dyDescent="0.25">
      <c r="A987" s="46" t="s">
        <v>213</v>
      </c>
      <c r="B987" s="46">
        <v>986</v>
      </c>
      <c r="C987" s="46" t="s">
        <v>844</v>
      </c>
      <c r="E987" s="46">
        <v>985</v>
      </c>
      <c r="F987" s="46" t="str">
        <f t="shared" si="15"/>
        <v>Плита МДФ</v>
      </c>
    </row>
    <row r="988" spans="1:6" x14ac:dyDescent="0.25">
      <c r="A988" s="46" t="s">
        <v>236</v>
      </c>
      <c r="B988" s="46">
        <v>987</v>
      </c>
      <c r="C988" s="46" t="s">
        <v>930</v>
      </c>
      <c r="E988" s="46">
        <v>986</v>
      </c>
      <c r="F988" s="46" t="str">
        <f t="shared" si="15"/>
        <v>Плита потолочная армстронг</v>
      </c>
    </row>
    <row r="989" spans="1:6" x14ac:dyDescent="0.25">
      <c r="A989" s="46" t="s">
        <v>364</v>
      </c>
      <c r="B989" s="46">
        <v>988</v>
      </c>
      <c r="C989" s="46" t="s">
        <v>1536</v>
      </c>
      <c r="E989" s="46">
        <v>987</v>
      </c>
      <c r="F989" s="46" t="str">
        <f t="shared" si="15"/>
        <v>Плита цементно-стружечная</v>
      </c>
    </row>
    <row r="990" spans="1:6" x14ac:dyDescent="0.25">
      <c r="A990" s="46">
        <v>2331104</v>
      </c>
      <c r="B990" s="46">
        <v>989</v>
      </c>
      <c r="C990" s="46" t="s">
        <v>917</v>
      </c>
      <c r="E990" s="46">
        <v>988</v>
      </c>
      <c r="F990" s="46" t="str">
        <f t="shared" si="15"/>
        <v>Плита электрическая</v>
      </c>
    </row>
    <row r="991" spans="1:6" x14ac:dyDescent="0.25">
      <c r="A991" s="46">
        <v>2331104</v>
      </c>
      <c r="B991" s="46">
        <v>990</v>
      </c>
      <c r="C991" s="46" t="s">
        <v>916</v>
      </c>
      <c r="E991" s="46">
        <v>989</v>
      </c>
      <c r="F991" s="46" t="str">
        <f t="shared" si="15"/>
        <v>Плитка лабораторная керамическая</v>
      </c>
    </row>
    <row r="992" spans="1:6" x14ac:dyDescent="0.25">
      <c r="A992" s="46" t="s">
        <v>260</v>
      </c>
      <c r="B992" s="46">
        <v>991</v>
      </c>
      <c r="C992" s="46" t="s">
        <v>1034</v>
      </c>
      <c r="E992" s="46">
        <v>990</v>
      </c>
      <c r="F992" s="46" t="str">
        <f t="shared" si="15"/>
        <v>Плитка напольная (кафель)</v>
      </c>
    </row>
    <row r="993" spans="1:6" x14ac:dyDescent="0.25">
      <c r="A993" s="46">
        <v>2573300</v>
      </c>
      <c r="B993" s="46">
        <v>992</v>
      </c>
      <c r="C993" s="46" t="s">
        <v>1096</v>
      </c>
      <c r="E993" s="46">
        <v>991</v>
      </c>
      <c r="F993" s="46" t="str">
        <f t="shared" si="15"/>
        <v>Пломба</v>
      </c>
    </row>
    <row r="994" spans="1:6" x14ac:dyDescent="0.25">
      <c r="A994" s="46">
        <v>2573300</v>
      </c>
      <c r="B994" s="46">
        <v>993</v>
      </c>
      <c r="C994" s="46" t="s">
        <v>1078</v>
      </c>
      <c r="E994" s="46">
        <v>992</v>
      </c>
      <c r="F994" s="46" t="str">
        <f t="shared" si="15"/>
        <v>Пломбиратор</v>
      </c>
    </row>
    <row r="995" spans="1:6" x14ac:dyDescent="0.25">
      <c r="A995" s="46" t="s">
        <v>252</v>
      </c>
      <c r="B995" s="46">
        <v>994</v>
      </c>
      <c r="C995" s="46" t="s">
        <v>1009</v>
      </c>
      <c r="E995" s="46">
        <v>993</v>
      </c>
      <c r="F995" s="46" t="str">
        <f t="shared" si="15"/>
        <v>Плоскогубцы (пассатижи)</v>
      </c>
    </row>
    <row r="996" spans="1:6" x14ac:dyDescent="0.25">
      <c r="A996" s="46" t="s">
        <v>269</v>
      </c>
      <c r="B996" s="46">
        <v>995</v>
      </c>
      <c r="C996" s="46" t="s">
        <v>1160</v>
      </c>
      <c r="E996" s="46">
        <v>994</v>
      </c>
      <c r="F996" s="46" t="str">
        <f t="shared" si="15"/>
        <v>Площадка навесная</v>
      </c>
    </row>
    <row r="997" spans="1:6" x14ac:dyDescent="0.25">
      <c r="A997" s="46" t="s">
        <v>326</v>
      </c>
      <c r="B997" s="46">
        <v>996</v>
      </c>
      <c r="C997" s="46" t="s">
        <v>1405</v>
      </c>
      <c r="E997" s="46">
        <v>995</v>
      </c>
      <c r="F997" s="46" t="str">
        <f t="shared" si="15"/>
        <v>Площадка под винт для хомута нейлонового</v>
      </c>
    </row>
    <row r="998" spans="1:6" x14ac:dyDescent="0.25">
      <c r="A998" s="46">
        <v>2812200</v>
      </c>
      <c r="B998" s="46">
        <v>997</v>
      </c>
      <c r="C998" s="46" t="s">
        <v>1580</v>
      </c>
      <c r="E998" s="46">
        <v>996</v>
      </c>
      <c r="F998" s="46" t="str">
        <f t="shared" si="15"/>
        <v>Пневмопривод</v>
      </c>
    </row>
    <row r="999" spans="1:6" x14ac:dyDescent="0.25">
      <c r="A999" s="46" t="s">
        <v>207</v>
      </c>
      <c r="B999" s="46">
        <v>998</v>
      </c>
      <c r="C999" s="46" t="s">
        <v>800</v>
      </c>
      <c r="E999" s="46">
        <v>997</v>
      </c>
      <c r="F999" s="46" t="str">
        <f t="shared" si="15"/>
        <v>Пневмораспределитель</v>
      </c>
    </row>
    <row r="1000" spans="1:6" x14ac:dyDescent="0.25">
      <c r="A1000" s="46" t="s">
        <v>422</v>
      </c>
      <c r="B1000" s="46">
        <v>999</v>
      </c>
      <c r="C1000" s="46" t="s">
        <v>1730</v>
      </c>
      <c r="E1000" s="46">
        <v>998</v>
      </c>
      <c r="F1000" s="46" t="str">
        <f t="shared" si="15"/>
        <v>Пневмотрубка</v>
      </c>
    </row>
    <row r="1001" spans="1:6" x14ac:dyDescent="0.25">
      <c r="A1001" s="46">
        <v>2219300</v>
      </c>
      <c r="B1001" s="46">
        <v>1000</v>
      </c>
      <c r="C1001" s="46" t="s">
        <v>772</v>
      </c>
      <c r="E1001" s="46">
        <v>999</v>
      </c>
      <c r="F1001" s="46" t="str">
        <f t="shared" si="15"/>
        <v>Погружное оборудование</v>
      </c>
    </row>
    <row r="1002" spans="1:6" x14ac:dyDescent="0.25">
      <c r="A1002" s="46">
        <v>2219300</v>
      </c>
      <c r="B1002" s="46">
        <v>1001</v>
      </c>
      <c r="C1002" s="46" t="s">
        <v>773</v>
      </c>
      <c r="E1002" s="46">
        <v>1000</v>
      </c>
      <c r="F1002" s="46" t="str">
        <f t="shared" si="15"/>
        <v>Подводка (шланг) гибкая для воды</v>
      </c>
    </row>
    <row r="1003" spans="1:6" x14ac:dyDescent="0.25">
      <c r="A1003" s="46" t="s">
        <v>154</v>
      </c>
      <c r="B1003" s="46">
        <v>1002</v>
      </c>
      <c r="C1003" s="46" t="s">
        <v>547</v>
      </c>
      <c r="E1003" s="46">
        <v>1001</v>
      </c>
      <c r="F1003" s="46" t="str">
        <f t="shared" si="15"/>
        <v>Подводка (шланг) гибкая для газа</v>
      </c>
    </row>
    <row r="1004" spans="1:6" x14ac:dyDescent="0.25">
      <c r="A1004" s="46" t="s">
        <v>154</v>
      </c>
      <c r="B1004" s="46">
        <v>1003</v>
      </c>
      <c r="C1004" s="46" t="s">
        <v>546</v>
      </c>
      <c r="E1004" s="46">
        <v>1002</v>
      </c>
      <c r="F1004" s="46" t="str">
        <f t="shared" si="15"/>
        <v>Поддон деревянный</v>
      </c>
    </row>
    <row r="1005" spans="1:6" x14ac:dyDescent="0.25">
      <c r="A1005" s="46" t="s">
        <v>272</v>
      </c>
      <c r="B1005" s="46">
        <v>1004</v>
      </c>
      <c r="C1005" s="46" t="s">
        <v>1182</v>
      </c>
      <c r="E1005" s="46">
        <v>1003</v>
      </c>
      <c r="F1005" s="46" t="str">
        <f t="shared" si="15"/>
        <v>Поддон деревянный под упакованный стальной рулон</v>
      </c>
    </row>
    <row r="1006" spans="1:6" x14ac:dyDescent="0.25">
      <c r="A1006" s="46" t="s">
        <v>154</v>
      </c>
      <c r="B1006" s="46">
        <v>1005</v>
      </c>
      <c r="C1006" s="46" t="s">
        <v>545</v>
      </c>
      <c r="E1006" s="46">
        <v>1004</v>
      </c>
      <c r="F1006" s="46" t="str">
        <f t="shared" si="15"/>
        <v>Поддон душевой</v>
      </c>
    </row>
    <row r="1007" spans="1:6" x14ac:dyDescent="0.25">
      <c r="A1007" s="46" t="s">
        <v>212</v>
      </c>
      <c r="B1007" s="46">
        <v>1006</v>
      </c>
      <c r="C1007" s="46" t="s">
        <v>843</v>
      </c>
      <c r="E1007" s="46">
        <v>1005</v>
      </c>
      <c r="F1007" s="46" t="str">
        <f t="shared" si="15"/>
        <v>Поддон металлический под стальной рулон</v>
      </c>
    </row>
    <row r="1008" spans="1:6" x14ac:dyDescent="0.25">
      <c r="A1008" s="46" t="s">
        <v>209</v>
      </c>
      <c r="B1008" s="46">
        <v>1007</v>
      </c>
      <c r="C1008" s="46" t="s">
        <v>830</v>
      </c>
      <c r="E1008" s="46">
        <v>1006</v>
      </c>
      <c r="F1008" s="46" t="str">
        <f t="shared" si="15"/>
        <v>Подкладка пласт. под замок</v>
      </c>
    </row>
    <row r="1009" spans="1:6" x14ac:dyDescent="0.25">
      <c r="A1009" s="46" t="s">
        <v>6707</v>
      </c>
      <c r="B1009" s="46">
        <v>1008</v>
      </c>
      <c r="C1009" s="46" t="s">
        <v>2541</v>
      </c>
      <c r="E1009" s="46">
        <v>1007</v>
      </c>
      <c r="F1009" s="46" t="str">
        <f t="shared" si="15"/>
        <v>Подложка изоляционная</v>
      </c>
    </row>
    <row r="1010" spans="1:6" x14ac:dyDescent="0.25">
      <c r="A1010" s="46" t="s">
        <v>252</v>
      </c>
      <c r="B1010" s="46">
        <v>1009</v>
      </c>
      <c r="C1010" s="46" t="s">
        <v>1011</v>
      </c>
      <c r="E1010" s="46">
        <v>1008</v>
      </c>
      <c r="F1010" s="46" t="str">
        <f t="shared" si="15"/>
        <v>Подписка на издания</v>
      </c>
    </row>
    <row r="1011" spans="1:6" x14ac:dyDescent="0.25">
      <c r="A1011" s="46" t="s">
        <v>220</v>
      </c>
      <c r="B1011" s="46">
        <v>1010</v>
      </c>
      <c r="C1011" s="46" t="s">
        <v>875</v>
      </c>
      <c r="E1011" s="46">
        <v>1009</v>
      </c>
      <c r="F1011" s="46" t="str">
        <f t="shared" si="15"/>
        <v>Подставка (люлька, ложемент) для хранения рулонов стальных</v>
      </c>
    </row>
    <row r="1012" spans="1:6" x14ac:dyDescent="0.25">
      <c r="A1012" s="46" t="s">
        <v>389</v>
      </c>
      <c r="B1012" s="46">
        <v>1011</v>
      </c>
      <c r="C1012" s="46" t="s">
        <v>1640</v>
      </c>
      <c r="E1012" s="46">
        <v>1010</v>
      </c>
      <c r="F1012" s="46" t="str">
        <f t="shared" si="15"/>
        <v>Подставка для скрепок</v>
      </c>
    </row>
    <row r="1013" spans="1:6" x14ac:dyDescent="0.25">
      <c r="A1013" s="46" t="s">
        <v>453</v>
      </c>
      <c r="B1013" s="46">
        <v>1012</v>
      </c>
      <c r="C1013" s="46" t="s">
        <v>1817</v>
      </c>
      <c r="E1013" s="46">
        <v>1011</v>
      </c>
      <c r="F1013" s="46" t="str">
        <f t="shared" si="15"/>
        <v>Подшипник</v>
      </c>
    </row>
    <row r="1014" spans="1:6" x14ac:dyDescent="0.25">
      <c r="A1014" s="46" t="s">
        <v>316</v>
      </c>
      <c r="B1014" s="46">
        <v>1013</v>
      </c>
      <c r="C1014" s="46" t="s">
        <v>1370</v>
      </c>
      <c r="E1014" s="46">
        <v>1012</v>
      </c>
      <c r="F1014" s="46" t="str">
        <f t="shared" si="15"/>
        <v>Подшлемник под каску</v>
      </c>
    </row>
    <row r="1015" spans="1:6" x14ac:dyDescent="0.25">
      <c r="A1015" s="46">
        <v>2030200</v>
      </c>
      <c r="B1015" s="46">
        <v>1014</v>
      </c>
      <c r="C1015" s="46" t="s">
        <v>674</v>
      </c>
      <c r="E1015" s="46">
        <v>1013</v>
      </c>
      <c r="F1015" s="46" t="str">
        <f t="shared" si="15"/>
        <v>Позиционер</v>
      </c>
    </row>
    <row r="1016" spans="1:6" x14ac:dyDescent="0.25">
      <c r="A1016" s="46">
        <v>2016530</v>
      </c>
      <c r="B1016" s="46">
        <v>1015</v>
      </c>
      <c r="C1016" s="46" t="s">
        <v>666</v>
      </c>
      <c r="E1016" s="46">
        <v>1014</v>
      </c>
      <c r="F1016" s="46" t="str">
        <f t="shared" si="15"/>
        <v>Покрытие химстойкое</v>
      </c>
    </row>
    <row r="1017" spans="1:6" x14ac:dyDescent="0.25">
      <c r="A1017" s="46">
        <v>2013319</v>
      </c>
      <c r="B1017" s="46">
        <v>1016</v>
      </c>
      <c r="C1017" s="46" t="s">
        <v>608</v>
      </c>
      <c r="E1017" s="46">
        <v>1015</v>
      </c>
      <c r="F1017" s="46" t="str">
        <f t="shared" si="15"/>
        <v>Полиэлектролит анионный</v>
      </c>
    </row>
    <row r="1018" spans="1:6" x14ac:dyDescent="0.25">
      <c r="A1018" s="46">
        <v>2016100</v>
      </c>
      <c r="B1018" s="46">
        <v>1017</v>
      </c>
      <c r="C1018" s="46" t="s">
        <v>6538</v>
      </c>
      <c r="E1018" s="46">
        <v>1016</v>
      </c>
      <c r="F1018" s="46" t="str">
        <f t="shared" si="15"/>
        <v>Полиэлектролит катионный</v>
      </c>
    </row>
    <row r="1019" spans="1:6" x14ac:dyDescent="0.25">
      <c r="A1019" s="46" t="s">
        <v>245</v>
      </c>
      <c r="B1019" s="46">
        <v>1018</v>
      </c>
      <c r="C1019" s="46" t="s">
        <v>964</v>
      </c>
      <c r="E1019" s="46">
        <v>1017</v>
      </c>
      <c r="F1019" s="46" t="str">
        <f t="shared" si="15"/>
        <v>Полиэтилен вспененный листовой</v>
      </c>
    </row>
    <row r="1020" spans="1:6" x14ac:dyDescent="0.25">
      <c r="A1020" s="46">
        <v>2444240</v>
      </c>
      <c r="B1020" s="46">
        <v>1019</v>
      </c>
      <c r="C1020" s="46" t="s">
        <v>1001</v>
      </c>
      <c r="E1020" s="46">
        <v>1018</v>
      </c>
      <c r="F1020" s="46" t="str">
        <f t="shared" si="15"/>
        <v>Полка перфорированная металлическая</v>
      </c>
    </row>
    <row r="1021" spans="1:6" x14ac:dyDescent="0.25">
      <c r="A1021" s="46">
        <v>2444240</v>
      </c>
      <c r="B1021" s="46">
        <v>1020</v>
      </c>
      <c r="C1021" s="46" t="s">
        <v>1000</v>
      </c>
      <c r="E1021" s="46">
        <v>1019</v>
      </c>
      <c r="F1021" s="46" t="str">
        <f t="shared" si="15"/>
        <v>Полоса (шина) медная</v>
      </c>
    </row>
    <row r="1022" spans="1:6" x14ac:dyDescent="0.25">
      <c r="A1022" s="46" t="s">
        <v>460</v>
      </c>
      <c r="B1022" s="46">
        <v>1021</v>
      </c>
      <c r="C1022" s="46" t="s">
        <v>3549</v>
      </c>
      <c r="E1022" s="46">
        <v>1020</v>
      </c>
      <c r="F1022" s="46" t="str">
        <f t="shared" si="15"/>
        <v>Полоса бронзовая</v>
      </c>
    </row>
    <row r="1023" spans="1:6" x14ac:dyDescent="0.25">
      <c r="A1023" s="46" t="s">
        <v>245</v>
      </c>
      <c r="B1023" s="46">
        <v>1022</v>
      </c>
      <c r="C1023" s="46" t="s">
        <v>956</v>
      </c>
      <c r="E1023" s="46">
        <v>1021</v>
      </c>
      <c r="F1023" s="46" t="str">
        <f t="shared" si="15"/>
        <v>Полоса оцинкованная с полимерным покрытием в рулонах общего назначения</v>
      </c>
    </row>
    <row r="1024" spans="1:6" x14ac:dyDescent="0.25">
      <c r="A1024" s="46" t="s">
        <v>460</v>
      </c>
      <c r="B1024" s="46">
        <v>1023</v>
      </c>
      <c r="C1024" s="46" t="s">
        <v>3550</v>
      </c>
      <c r="E1024" s="46">
        <v>1022</v>
      </c>
      <c r="F1024" s="46" t="str">
        <f t="shared" si="15"/>
        <v>Полоса стальная</v>
      </c>
    </row>
    <row r="1025" spans="1:6" x14ac:dyDescent="0.25">
      <c r="A1025" s="46" t="s">
        <v>116</v>
      </c>
      <c r="B1025" s="46">
        <v>1024</v>
      </c>
      <c r="C1025" s="46" t="s">
        <v>479</v>
      </c>
      <c r="E1025" s="46">
        <v>1023</v>
      </c>
      <c r="F1025" s="46" t="str">
        <f t="shared" si="15"/>
        <v>Полоса стальная с цинковым покрытием в рулонах общего назначения</v>
      </c>
    </row>
    <row r="1026" spans="1:6" x14ac:dyDescent="0.25">
      <c r="A1026" s="46">
        <v>1396163</v>
      </c>
      <c r="B1026" s="46">
        <v>1025</v>
      </c>
      <c r="C1026" s="46" t="s">
        <v>519</v>
      </c>
      <c r="E1026" s="46">
        <v>1024</v>
      </c>
      <c r="F1026" s="46" t="str">
        <f t="shared" si="15"/>
        <v>Полотно асбестовое</v>
      </c>
    </row>
    <row r="1027" spans="1:6" x14ac:dyDescent="0.25">
      <c r="A1027" s="46">
        <v>2573200</v>
      </c>
      <c r="B1027" s="46">
        <v>1026</v>
      </c>
      <c r="C1027" s="46" t="s">
        <v>1046</v>
      </c>
      <c r="E1027" s="46">
        <v>1025</v>
      </c>
      <c r="F1027" s="46" t="str">
        <f t="shared" ref="F1027:F1090" si="16">VLOOKUP(E1027,B:C,2,0)</f>
        <v>Полотно геотекстильное в рулонах</v>
      </c>
    </row>
    <row r="1028" spans="1:6" x14ac:dyDescent="0.25">
      <c r="A1028" s="46">
        <v>2573200</v>
      </c>
      <c r="B1028" s="46">
        <v>1027</v>
      </c>
      <c r="C1028" s="46" t="s">
        <v>1045</v>
      </c>
      <c r="E1028" s="46">
        <v>1026</v>
      </c>
      <c r="F1028" s="46" t="str">
        <f t="shared" si="16"/>
        <v>Полотно для ленточнопильного станка</v>
      </c>
    </row>
    <row r="1029" spans="1:6" x14ac:dyDescent="0.25">
      <c r="A1029" s="46" t="s">
        <v>127</v>
      </c>
      <c r="B1029" s="46">
        <v>1028</v>
      </c>
      <c r="C1029" s="46" t="s">
        <v>498</v>
      </c>
      <c r="E1029" s="46">
        <v>1027</v>
      </c>
      <c r="F1029" s="46" t="str">
        <f t="shared" si="16"/>
        <v>Полотно для ножовки ручной</v>
      </c>
    </row>
    <row r="1030" spans="1:6" x14ac:dyDescent="0.25">
      <c r="A1030" s="46" t="s">
        <v>393</v>
      </c>
      <c r="B1030" s="46">
        <v>1029</v>
      </c>
      <c r="C1030" s="46" t="s">
        <v>1652</v>
      </c>
      <c r="E1030" s="46">
        <v>1028</v>
      </c>
      <c r="F1030" s="46" t="str">
        <f t="shared" si="16"/>
        <v>Полотно из пальмового волокна</v>
      </c>
    </row>
    <row r="1031" spans="1:6" x14ac:dyDescent="0.25">
      <c r="A1031" s="46" t="s">
        <v>403</v>
      </c>
      <c r="B1031" s="46">
        <v>1030</v>
      </c>
      <c r="C1031" s="46" t="s">
        <v>1689</v>
      </c>
      <c r="E1031" s="46">
        <v>1029</v>
      </c>
      <c r="F1031" s="46" t="str">
        <f t="shared" si="16"/>
        <v>Полумуфта</v>
      </c>
    </row>
    <row r="1032" spans="1:6" x14ac:dyDescent="0.25">
      <c r="A1032" s="46" t="s">
        <v>377</v>
      </c>
      <c r="B1032" s="46">
        <v>1031</v>
      </c>
      <c r="C1032" s="46" t="s">
        <v>1582</v>
      </c>
      <c r="E1032" s="46">
        <v>1030</v>
      </c>
      <c r="F1032" s="46" t="str">
        <f t="shared" si="16"/>
        <v>Помпа гидравлическая ручная</v>
      </c>
    </row>
    <row r="1033" spans="1:6" x14ac:dyDescent="0.25">
      <c r="A1033" s="46" t="s">
        <v>311</v>
      </c>
      <c r="B1033" s="46">
        <v>1032</v>
      </c>
      <c r="C1033" s="46" t="s">
        <v>1326</v>
      </c>
      <c r="E1033" s="46">
        <v>1031</v>
      </c>
      <c r="F1033" s="46" t="str">
        <f t="shared" si="16"/>
        <v>Помпа дренажная для кондиционера</v>
      </c>
    </row>
    <row r="1034" spans="1:6" x14ac:dyDescent="0.25">
      <c r="A1034" s="46" t="s">
        <v>209</v>
      </c>
      <c r="B1034" s="46">
        <v>1033</v>
      </c>
      <c r="C1034" s="46" t="s">
        <v>829</v>
      </c>
      <c r="E1034" s="46">
        <v>1032</v>
      </c>
      <c r="F1034" s="46" t="str">
        <f t="shared" si="16"/>
        <v>Поплавок датчика уровня</v>
      </c>
    </row>
    <row r="1035" spans="1:6" x14ac:dyDescent="0.25">
      <c r="A1035" s="46" t="s">
        <v>191</v>
      </c>
      <c r="B1035" s="46">
        <v>1034</v>
      </c>
      <c r="C1035" s="46" t="s">
        <v>688</v>
      </c>
      <c r="E1035" s="46">
        <v>1033</v>
      </c>
      <c r="F1035" s="46" t="str">
        <f t="shared" si="16"/>
        <v>Поролон фильтрующий</v>
      </c>
    </row>
    <row r="1036" spans="1:6" x14ac:dyDescent="0.25">
      <c r="A1036" s="46">
        <v>2059520</v>
      </c>
      <c r="B1036" s="46">
        <v>1035</v>
      </c>
      <c r="C1036" s="46" t="s">
        <v>719</v>
      </c>
      <c r="E1036" s="46">
        <v>1034</v>
      </c>
      <c r="F1036" s="46" t="str">
        <f t="shared" si="16"/>
        <v>Порошок стиральный</v>
      </c>
    </row>
    <row r="1037" spans="1:6" x14ac:dyDescent="0.25">
      <c r="A1037" s="46">
        <v>2059520</v>
      </c>
      <c r="B1037" s="46">
        <v>1036</v>
      </c>
      <c r="C1037" s="46" t="s">
        <v>720</v>
      </c>
      <c r="E1037" s="46">
        <v>1035</v>
      </c>
      <c r="F1037" s="46" t="str">
        <f t="shared" si="16"/>
        <v>Порошок фенольный</v>
      </c>
    </row>
    <row r="1038" spans="1:6" x14ac:dyDescent="0.25">
      <c r="A1038" s="46" t="s">
        <v>344</v>
      </c>
      <c r="B1038" s="46">
        <v>1037</v>
      </c>
      <c r="C1038" s="46" t="s">
        <v>1503</v>
      </c>
      <c r="E1038" s="46">
        <v>1036</v>
      </c>
      <c r="F1038" s="46" t="str">
        <f t="shared" si="16"/>
        <v>Порошок электропроводящий</v>
      </c>
    </row>
    <row r="1039" spans="1:6" x14ac:dyDescent="0.25">
      <c r="A1039" s="46" t="s">
        <v>228</v>
      </c>
      <c r="B1039" s="46">
        <v>1038</v>
      </c>
      <c r="C1039" s="46" t="s">
        <v>920</v>
      </c>
      <c r="E1039" s="46">
        <v>1037</v>
      </c>
      <c r="F1039" s="46" t="str">
        <f t="shared" si="16"/>
        <v>Пост кнопочный</v>
      </c>
    </row>
    <row r="1040" spans="1:6" x14ac:dyDescent="0.25">
      <c r="A1040" s="46" t="s">
        <v>219</v>
      </c>
      <c r="B1040" s="46">
        <v>1039</v>
      </c>
      <c r="C1040" s="46" t="s">
        <v>860</v>
      </c>
      <c r="E1040" s="46">
        <v>1038</v>
      </c>
      <c r="F1040" s="46" t="str">
        <f t="shared" si="16"/>
        <v>Посуда кухонная</v>
      </c>
    </row>
    <row r="1041" spans="1:6" x14ac:dyDescent="0.25">
      <c r="A1041" s="46" t="s">
        <v>140</v>
      </c>
      <c r="B1041" s="46">
        <v>1040</v>
      </c>
      <c r="C1041" s="46" t="s">
        <v>532</v>
      </c>
      <c r="E1041" s="46">
        <v>1039</v>
      </c>
      <c r="F1041" s="46" t="str">
        <f t="shared" si="16"/>
        <v>Посуда одноразовая</v>
      </c>
    </row>
    <row r="1042" spans="1:6" x14ac:dyDescent="0.25">
      <c r="A1042" s="46">
        <v>2573300</v>
      </c>
      <c r="B1042" s="46">
        <v>1041</v>
      </c>
      <c r="C1042" s="46" t="s">
        <v>1050</v>
      </c>
      <c r="E1042" s="46">
        <v>1040</v>
      </c>
      <c r="F1042" s="46" t="str">
        <f t="shared" si="16"/>
        <v>Пояс монтажный (предохранительный)</v>
      </c>
    </row>
    <row r="1043" spans="1:6" x14ac:dyDescent="0.25">
      <c r="A1043" s="46" t="s">
        <v>332</v>
      </c>
      <c r="B1043" s="46">
        <v>1042</v>
      </c>
      <c r="C1043" s="46" t="s">
        <v>1435</v>
      </c>
      <c r="E1043" s="46">
        <v>1041</v>
      </c>
      <c r="F1043" s="46" t="str">
        <f t="shared" si="16"/>
        <v>Правило алюминиевое</v>
      </c>
    </row>
    <row r="1044" spans="1:6" x14ac:dyDescent="0.25">
      <c r="A1044" s="46" t="s">
        <v>312</v>
      </c>
      <c r="B1044" s="46">
        <v>1043</v>
      </c>
      <c r="C1044" s="46" t="s">
        <v>1352</v>
      </c>
      <c r="E1044" s="46">
        <v>1042</v>
      </c>
      <c r="F1044" s="46" t="str">
        <f t="shared" si="16"/>
        <v>Предохранитель силовой</v>
      </c>
    </row>
    <row r="1045" spans="1:6" x14ac:dyDescent="0.25">
      <c r="A1045" s="46" t="s">
        <v>331</v>
      </c>
      <c r="B1045" s="46">
        <v>1044</v>
      </c>
      <c r="C1045" s="46" t="s">
        <v>1429</v>
      </c>
      <c r="E1045" s="46">
        <v>1043</v>
      </c>
      <c r="F1045" s="46" t="str">
        <f t="shared" si="16"/>
        <v>Преобразователь PH</v>
      </c>
    </row>
    <row r="1046" spans="1:6" x14ac:dyDescent="0.25">
      <c r="A1046" s="46" t="s">
        <v>311</v>
      </c>
      <c r="B1046" s="46">
        <v>1045</v>
      </c>
      <c r="C1046" s="46" t="s">
        <v>1336</v>
      </c>
      <c r="E1046" s="46">
        <v>1044</v>
      </c>
      <c r="F1046" s="46" t="str">
        <f t="shared" si="16"/>
        <v>Преобразователь веса</v>
      </c>
    </row>
    <row r="1047" spans="1:6" x14ac:dyDescent="0.25">
      <c r="A1047" s="46" t="s">
        <v>311</v>
      </c>
      <c r="B1047" s="46">
        <v>1046</v>
      </c>
      <c r="C1047" s="46" t="s">
        <v>1338</v>
      </c>
      <c r="E1047" s="46">
        <v>1045</v>
      </c>
      <c r="F1047" s="46" t="str">
        <f t="shared" si="16"/>
        <v>Преобразователь давления (трансмиттер давления)</v>
      </c>
    </row>
    <row r="1048" spans="1:6" x14ac:dyDescent="0.25">
      <c r="A1048" s="46" t="s">
        <v>311</v>
      </c>
      <c r="B1048" s="46">
        <v>1047</v>
      </c>
      <c r="C1048" s="46" t="s">
        <v>6582</v>
      </c>
      <c r="E1048" s="46">
        <v>1046</v>
      </c>
      <c r="F1048" s="46" t="str">
        <f t="shared" si="16"/>
        <v>Преобразователь датчика проводимости</v>
      </c>
    </row>
    <row r="1049" spans="1:6" x14ac:dyDescent="0.25">
      <c r="A1049" s="46" t="s">
        <v>311</v>
      </c>
      <c r="B1049" s="46">
        <v>1048</v>
      </c>
      <c r="C1049" s="46" t="s">
        <v>1337</v>
      </c>
      <c r="E1049" s="46">
        <v>1047</v>
      </c>
      <c r="F1049" s="46" t="str">
        <f t="shared" si="16"/>
        <v>Преобразователь измерительный</v>
      </c>
    </row>
    <row r="1050" spans="1:6" x14ac:dyDescent="0.25">
      <c r="A1050" s="46" t="s">
        <v>331</v>
      </c>
      <c r="B1050" s="46">
        <v>1049</v>
      </c>
      <c r="C1050" s="46" t="s">
        <v>1428</v>
      </c>
      <c r="E1050" s="46">
        <v>1048</v>
      </c>
      <c r="F1050" s="46" t="str">
        <f t="shared" si="16"/>
        <v>Преобразователь сигнала</v>
      </c>
    </row>
    <row r="1051" spans="1:6" x14ac:dyDescent="0.25">
      <c r="A1051" s="46">
        <v>2841240</v>
      </c>
      <c r="B1051" s="46">
        <v>1050</v>
      </c>
      <c r="C1051" s="46" t="s">
        <v>1727</v>
      </c>
      <c r="E1051" s="46">
        <v>1049</v>
      </c>
      <c r="F1051" s="46" t="str">
        <f t="shared" si="16"/>
        <v>Преобразователь частотный</v>
      </c>
    </row>
    <row r="1052" spans="1:6" x14ac:dyDescent="0.25">
      <c r="A1052" s="46">
        <v>2573400</v>
      </c>
      <c r="B1052" s="46">
        <v>1051</v>
      </c>
      <c r="C1052" s="46" t="s">
        <v>6572</v>
      </c>
      <c r="E1052" s="46">
        <v>1050</v>
      </c>
      <c r="F1052" s="46" t="str">
        <f t="shared" si="16"/>
        <v>Пресс вырубной для металла</v>
      </c>
    </row>
    <row r="1053" spans="1:6" x14ac:dyDescent="0.25">
      <c r="A1053" s="46" t="s">
        <v>312</v>
      </c>
      <c r="B1053" s="46">
        <v>1052</v>
      </c>
      <c r="C1053" s="46" t="s">
        <v>3505</v>
      </c>
      <c r="E1053" s="46">
        <v>1051</v>
      </c>
      <c r="F1053" s="46" t="str">
        <f t="shared" si="16"/>
        <v>Пресс-масленка (ниппель смазочный)</v>
      </c>
    </row>
    <row r="1054" spans="1:6" x14ac:dyDescent="0.25">
      <c r="A1054" s="46">
        <v>2651620</v>
      </c>
      <c r="B1054" s="46">
        <v>1053</v>
      </c>
      <c r="C1054" s="46" t="s">
        <v>1365</v>
      </c>
      <c r="E1054" s="46">
        <v>1052</v>
      </c>
      <c r="F1054" s="46" t="str">
        <f t="shared" si="16"/>
        <v>Прибор автоматический для определения прочности покрытий при растяжении по Эриксену</v>
      </c>
    </row>
    <row r="1055" spans="1:6" x14ac:dyDescent="0.25">
      <c r="A1055" s="46">
        <v>2651620</v>
      </c>
      <c r="B1055" s="46">
        <v>1054</v>
      </c>
      <c r="C1055" s="46" t="s">
        <v>3510</v>
      </c>
      <c r="E1055" s="46">
        <v>1053</v>
      </c>
      <c r="F1055" s="46" t="str">
        <f t="shared" si="16"/>
        <v>Прибор для испытания на изгиб (конический стержень)</v>
      </c>
    </row>
    <row r="1056" spans="1:6" x14ac:dyDescent="0.25">
      <c r="A1056" s="46" t="s">
        <v>312</v>
      </c>
      <c r="B1056" s="46">
        <v>1055</v>
      </c>
      <c r="C1056" s="46" t="s">
        <v>1341</v>
      </c>
      <c r="E1056" s="46">
        <v>1054</v>
      </c>
      <c r="F1056" s="46" t="str">
        <f t="shared" si="16"/>
        <v>Прибор для определения прочности покрытий при Т-изгибе</v>
      </c>
    </row>
    <row r="1057" spans="1:6" x14ac:dyDescent="0.25">
      <c r="A1057" s="46">
        <v>2651620</v>
      </c>
      <c r="B1057" s="46">
        <v>1056</v>
      </c>
      <c r="C1057" s="46" t="s">
        <v>1366</v>
      </c>
      <c r="E1057" s="46">
        <v>1055</v>
      </c>
      <c r="F1057" s="46" t="str">
        <f t="shared" si="16"/>
        <v>Прибор для определения прочности при обратном ударе</v>
      </c>
    </row>
    <row r="1058" spans="1:6" x14ac:dyDescent="0.25">
      <c r="A1058" s="46" t="s">
        <v>388</v>
      </c>
      <c r="B1058" s="46">
        <v>1057</v>
      </c>
      <c r="C1058" s="46" t="s">
        <v>1639</v>
      </c>
      <c r="E1058" s="46">
        <v>1056</v>
      </c>
      <c r="F1058" s="46" t="str">
        <f t="shared" si="16"/>
        <v>Прибор для оценки стойкости покрытий к царапанью</v>
      </c>
    </row>
    <row r="1059" spans="1:6" x14ac:dyDescent="0.25">
      <c r="A1059" s="46">
        <v>2573300</v>
      </c>
      <c r="B1059" s="46">
        <v>1058</v>
      </c>
      <c r="C1059" s="46" t="s">
        <v>1100</v>
      </c>
      <c r="E1059" s="46">
        <v>1057</v>
      </c>
      <c r="F1059" s="46" t="str">
        <f t="shared" si="16"/>
        <v>Привод гидравлический</v>
      </c>
    </row>
    <row r="1060" spans="1:6" x14ac:dyDescent="0.25">
      <c r="A1060" s="46" t="s">
        <v>285</v>
      </c>
      <c r="B1060" s="46">
        <v>1059</v>
      </c>
      <c r="C1060" s="46" t="s">
        <v>1222</v>
      </c>
      <c r="E1060" s="46">
        <v>1058</v>
      </c>
      <c r="F1060" s="46" t="str">
        <f t="shared" si="16"/>
        <v>Прижим клиновый регулируемый</v>
      </c>
    </row>
    <row r="1061" spans="1:6" x14ac:dyDescent="0.25">
      <c r="A1061" s="46" t="s">
        <v>285</v>
      </c>
      <c r="B1061" s="46">
        <v>1060</v>
      </c>
      <c r="C1061" s="46" t="s">
        <v>1224</v>
      </c>
      <c r="E1061" s="46">
        <v>1059</v>
      </c>
      <c r="F1061" s="46" t="str">
        <f t="shared" si="16"/>
        <v>Принтер</v>
      </c>
    </row>
    <row r="1062" spans="1:6" x14ac:dyDescent="0.25">
      <c r="A1062" s="46" t="s">
        <v>285</v>
      </c>
      <c r="B1062" s="46">
        <v>1061</v>
      </c>
      <c r="C1062" s="46" t="s">
        <v>1223</v>
      </c>
      <c r="E1062" s="46">
        <v>1060</v>
      </c>
      <c r="F1062" s="46" t="str">
        <f t="shared" si="16"/>
        <v>Принтер маркировочный</v>
      </c>
    </row>
    <row r="1063" spans="1:6" x14ac:dyDescent="0.25">
      <c r="A1063" s="46" t="s">
        <v>369</v>
      </c>
      <c r="B1063" s="46">
        <v>1062</v>
      </c>
      <c r="C1063" s="46" t="s">
        <v>1566</v>
      </c>
      <c r="E1063" s="46">
        <v>1061</v>
      </c>
      <c r="F1063" s="46" t="str">
        <f t="shared" si="16"/>
        <v>Принтер МФУ</v>
      </c>
    </row>
    <row r="1064" spans="1:6" x14ac:dyDescent="0.25">
      <c r="A1064" s="46">
        <v>2059564</v>
      </c>
      <c r="B1064" s="46">
        <v>1063</v>
      </c>
      <c r="C1064" s="46" t="s">
        <v>733</v>
      </c>
      <c r="E1064" s="46">
        <v>1062</v>
      </c>
      <c r="F1064" s="46" t="str">
        <f t="shared" si="16"/>
        <v xml:space="preserve">Припой </v>
      </c>
    </row>
    <row r="1065" spans="1:6" x14ac:dyDescent="0.25">
      <c r="A1065" s="46" t="s">
        <v>6623</v>
      </c>
      <c r="B1065" s="46">
        <v>1064</v>
      </c>
      <c r="C1065" s="46" t="s">
        <v>6514</v>
      </c>
      <c r="E1065" s="46">
        <v>1063</v>
      </c>
      <c r="F1065" s="46" t="str">
        <f t="shared" si="16"/>
        <v>Присадка противовспенивающая</v>
      </c>
    </row>
    <row r="1066" spans="1:6" x14ac:dyDescent="0.25">
      <c r="A1066" s="46" t="s">
        <v>222</v>
      </c>
      <c r="B1066" s="46">
        <v>1065</v>
      </c>
      <c r="C1066" s="46" t="s">
        <v>882</v>
      </c>
      <c r="E1066" s="46">
        <v>1064</v>
      </c>
      <c r="F1066" s="46" t="str">
        <f t="shared" si="16"/>
        <v>Присадка противовспенивающая (образец)</v>
      </c>
    </row>
    <row r="1067" spans="1:6" x14ac:dyDescent="0.25">
      <c r="A1067" s="46">
        <v>2573300</v>
      </c>
      <c r="B1067" s="46">
        <v>1066</v>
      </c>
      <c r="C1067" s="46" t="s">
        <v>1099</v>
      </c>
      <c r="E1067" s="46">
        <v>1065</v>
      </c>
      <c r="F1067" s="46" t="str">
        <f t="shared" si="16"/>
        <v>Пробка пластмассовая</v>
      </c>
    </row>
    <row r="1068" spans="1:6" x14ac:dyDescent="0.25">
      <c r="A1068" s="46" t="s">
        <v>312</v>
      </c>
      <c r="B1068" s="46">
        <v>1067</v>
      </c>
      <c r="C1068" s="46" t="s">
        <v>1349</v>
      </c>
      <c r="E1068" s="46">
        <v>1066</v>
      </c>
      <c r="F1068" s="46" t="str">
        <f t="shared" si="16"/>
        <v>Пробойник пресс-масленок</v>
      </c>
    </row>
    <row r="1069" spans="1:6" x14ac:dyDescent="0.25">
      <c r="A1069" s="46" t="s">
        <v>340</v>
      </c>
      <c r="B1069" s="46">
        <v>1068</v>
      </c>
      <c r="C1069" s="46" t="s">
        <v>1473</v>
      </c>
      <c r="E1069" s="46">
        <v>1067</v>
      </c>
      <c r="F1069" s="46" t="str">
        <f t="shared" si="16"/>
        <v>Пробоотборник кислото-щелочестойкий</v>
      </c>
    </row>
    <row r="1070" spans="1:6" x14ac:dyDescent="0.25">
      <c r="A1070" s="46">
        <v>2444230</v>
      </c>
      <c r="B1070" s="46">
        <v>1069</v>
      </c>
      <c r="C1070" s="46" t="s">
        <v>998</v>
      </c>
      <c r="E1070" s="46">
        <v>1068</v>
      </c>
      <c r="F1070" s="46" t="str">
        <f t="shared" si="16"/>
        <v>Провод монтажный (сигнальный)</v>
      </c>
    </row>
    <row r="1071" spans="1:6" x14ac:dyDescent="0.25">
      <c r="A1071" s="46" t="s">
        <v>244</v>
      </c>
      <c r="B1071" s="46">
        <v>1070</v>
      </c>
      <c r="C1071" s="46" t="s">
        <v>6564</v>
      </c>
      <c r="E1071" s="46">
        <v>1069</v>
      </c>
      <c r="F1071" s="46" t="str">
        <f t="shared" si="16"/>
        <v>Проволока сварочная омедненная</v>
      </c>
    </row>
    <row r="1072" spans="1:6" x14ac:dyDescent="0.25">
      <c r="A1072" s="46" t="s">
        <v>468</v>
      </c>
      <c r="B1072" s="46">
        <v>1071</v>
      </c>
      <c r="C1072" s="46" t="s">
        <v>1851</v>
      </c>
      <c r="E1072" s="46">
        <v>1070</v>
      </c>
      <c r="F1072" s="46" t="str">
        <f t="shared" si="16"/>
        <v>Проволока стальная</v>
      </c>
    </row>
    <row r="1073" spans="1:6" x14ac:dyDescent="0.25">
      <c r="A1073" s="46" t="s">
        <v>460</v>
      </c>
      <c r="B1073" s="46">
        <v>1072</v>
      </c>
      <c r="C1073" s="46" t="s">
        <v>1834</v>
      </c>
      <c r="E1073" s="46">
        <v>1071</v>
      </c>
      <c r="F1073" s="46" t="str">
        <f t="shared" si="16"/>
        <v>Программное обеспечение</v>
      </c>
    </row>
    <row r="1074" spans="1:6" x14ac:dyDescent="0.25">
      <c r="A1074" s="46" t="s">
        <v>221</v>
      </c>
      <c r="B1074" s="46">
        <v>1073</v>
      </c>
      <c r="C1074" s="46" t="s">
        <v>881</v>
      </c>
      <c r="E1074" s="46">
        <v>1072</v>
      </c>
      <c r="F1074" s="46" t="str">
        <f t="shared" si="16"/>
        <v>Продукция неответственного назначения</v>
      </c>
    </row>
    <row r="1075" spans="1:6" x14ac:dyDescent="0.25">
      <c r="A1075" s="46" t="s">
        <v>321</v>
      </c>
      <c r="B1075" s="46">
        <v>1074</v>
      </c>
      <c r="C1075" s="46" t="s">
        <v>1396</v>
      </c>
      <c r="E1075" s="46">
        <v>1073</v>
      </c>
      <c r="F1075" s="46" t="str">
        <f t="shared" si="16"/>
        <v>Продукция сувенирная декоративная</v>
      </c>
    </row>
    <row r="1076" spans="1:6" x14ac:dyDescent="0.25">
      <c r="A1076" s="46" t="s">
        <v>351</v>
      </c>
      <c r="B1076" s="46">
        <v>1075</v>
      </c>
      <c r="C1076" s="46" t="s">
        <v>1517</v>
      </c>
      <c r="E1076" s="46">
        <v>1074</v>
      </c>
      <c r="F1076" s="46" t="str">
        <f t="shared" si="16"/>
        <v>Проектор</v>
      </c>
    </row>
    <row r="1077" spans="1:6" x14ac:dyDescent="0.25">
      <c r="A1077" s="46" t="s">
        <v>351</v>
      </c>
      <c r="B1077" s="46">
        <v>1076</v>
      </c>
      <c r="C1077" s="46" t="s">
        <v>6591</v>
      </c>
      <c r="E1077" s="46">
        <v>1075</v>
      </c>
      <c r="F1077" s="46" t="str">
        <f t="shared" si="16"/>
        <v>Прожектор светодиодный (LED)</v>
      </c>
    </row>
    <row r="1078" spans="1:6" x14ac:dyDescent="0.25">
      <c r="A1078" s="46" t="s">
        <v>242</v>
      </c>
      <c r="B1078" s="46">
        <v>1077</v>
      </c>
      <c r="C1078" s="46" t="s">
        <v>950</v>
      </c>
      <c r="E1078" s="46">
        <v>1076</v>
      </c>
      <c r="F1078" s="46" t="str">
        <f t="shared" si="16"/>
        <v>Прожектор светодиодный декоративный (LED)</v>
      </c>
    </row>
    <row r="1079" spans="1:6" x14ac:dyDescent="0.25">
      <c r="A1079" s="46" t="s">
        <v>242</v>
      </c>
      <c r="B1079" s="46">
        <v>1078</v>
      </c>
      <c r="C1079" s="46" t="s">
        <v>951</v>
      </c>
      <c r="E1079" s="46">
        <v>1077</v>
      </c>
      <c r="F1079" s="46" t="str">
        <f t="shared" si="16"/>
        <v>Прокат горячекатаный в рулонах</v>
      </c>
    </row>
    <row r="1080" spans="1:6" x14ac:dyDescent="0.25">
      <c r="A1080" s="46" t="s">
        <v>243</v>
      </c>
      <c r="B1080" s="46">
        <v>1079</v>
      </c>
      <c r="C1080" s="46" t="s">
        <v>953</v>
      </c>
      <c r="E1080" s="46">
        <v>1078</v>
      </c>
      <c r="F1080" s="46" t="str">
        <f t="shared" si="16"/>
        <v>Прокат горячекатаный травленый в рулонах</v>
      </c>
    </row>
    <row r="1081" spans="1:6" x14ac:dyDescent="0.25">
      <c r="A1081" s="46">
        <v>2410410</v>
      </c>
      <c r="B1081" s="46">
        <v>1080</v>
      </c>
      <c r="C1081" s="46" t="s">
        <v>952</v>
      </c>
      <c r="E1081" s="46">
        <v>1079</v>
      </c>
      <c r="F1081" s="46" t="str">
        <f t="shared" si="16"/>
        <v>Прокат горячеоцинкованный дрессированный в рулонах</v>
      </c>
    </row>
    <row r="1082" spans="1:6" x14ac:dyDescent="0.25">
      <c r="A1082" s="46" t="s">
        <v>412</v>
      </c>
      <c r="B1082" s="46">
        <v>1081</v>
      </c>
      <c r="C1082" s="46" t="s">
        <v>1711</v>
      </c>
      <c r="E1082" s="46">
        <v>1080</v>
      </c>
      <c r="F1082" s="46" t="str">
        <f t="shared" si="16"/>
        <v>Прокат холоднокатаный нагартованный в рулонах</v>
      </c>
    </row>
    <row r="1083" spans="1:6" x14ac:dyDescent="0.25">
      <c r="A1083" s="46" t="s">
        <v>211</v>
      </c>
      <c r="B1083" s="46">
        <v>1082</v>
      </c>
      <c r="C1083" s="46" t="s">
        <v>836</v>
      </c>
      <c r="E1083" s="46">
        <v>1081</v>
      </c>
      <c r="F1083" s="46" t="str">
        <f t="shared" si="16"/>
        <v>Прокладка из листового металла</v>
      </c>
    </row>
    <row r="1084" spans="1:6" x14ac:dyDescent="0.25">
      <c r="A1084" s="46">
        <v>1920310</v>
      </c>
      <c r="B1084" s="46">
        <v>1083</v>
      </c>
      <c r="C1084" s="46" t="s">
        <v>580</v>
      </c>
      <c r="E1084" s="46">
        <v>1082</v>
      </c>
      <c r="F1084" s="46" t="str">
        <f t="shared" si="16"/>
        <v>Промывалка лабораторная полипропиленовая</v>
      </c>
    </row>
    <row r="1085" spans="1:6" x14ac:dyDescent="0.25">
      <c r="A1085" s="46" t="s">
        <v>453</v>
      </c>
      <c r="B1085" s="46">
        <v>1084</v>
      </c>
      <c r="C1085" s="46" t="s">
        <v>1811</v>
      </c>
      <c r="E1085" s="46">
        <v>1083</v>
      </c>
      <c r="F1085" s="46" t="str">
        <f t="shared" si="16"/>
        <v xml:space="preserve">Пропан газообразный </v>
      </c>
    </row>
    <row r="1086" spans="1:6" x14ac:dyDescent="0.25">
      <c r="A1086" s="46" t="s">
        <v>197</v>
      </c>
      <c r="B1086" s="46">
        <v>1085</v>
      </c>
      <c r="C1086" s="46" t="s">
        <v>745</v>
      </c>
      <c r="E1086" s="46">
        <v>1084</v>
      </c>
      <c r="F1086" s="46" t="str">
        <f t="shared" si="16"/>
        <v>Противогаз</v>
      </c>
    </row>
    <row r="1087" spans="1:6" x14ac:dyDescent="0.25">
      <c r="A1087" s="46" t="s">
        <v>245</v>
      </c>
      <c r="B1087" s="46">
        <v>1086</v>
      </c>
      <c r="C1087" s="46" t="s">
        <v>959</v>
      </c>
      <c r="E1087" s="46">
        <v>1085</v>
      </c>
      <c r="F1087" s="46" t="str">
        <f t="shared" si="16"/>
        <v>Противоядие от отравы для змей в ампулах</v>
      </c>
    </row>
    <row r="1088" spans="1:6" x14ac:dyDescent="0.25">
      <c r="A1088" s="46" t="s">
        <v>245</v>
      </c>
      <c r="B1088" s="46">
        <v>1087</v>
      </c>
      <c r="C1088" s="46" t="s">
        <v>960</v>
      </c>
      <c r="E1088" s="46">
        <v>1086</v>
      </c>
      <c r="F1088" s="46" t="str">
        <f t="shared" si="16"/>
        <v>Профиль перфорированный</v>
      </c>
    </row>
    <row r="1089" spans="1:6" x14ac:dyDescent="0.25">
      <c r="A1089" s="46">
        <v>2059590</v>
      </c>
      <c r="B1089" s="46">
        <v>1088</v>
      </c>
      <c r="C1089" s="46" t="s">
        <v>736</v>
      </c>
      <c r="E1089" s="46">
        <v>1087</v>
      </c>
      <c r="F1089" s="46" t="str">
        <f t="shared" si="16"/>
        <v>Профиль потолочный армстронг</v>
      </c>
    </row>
    <row r="1090" spans="1:6" x14ac:dyDescent="0.25">
      <c r="A1090" s="46" t="s">
        <v>220</v>
      </c>
      <c r="B1090" s="46">
        <v>1089</v>
      </c>
      <c r="C1090" s="46" t="s">
        <v>870</v>
      </c>
      <c r="E1090" s="46">
        <v>1088</v>
      </c>
      <c r="F1090" s="46" t="str">
        <f t="shared" si="16"/>
        <v>Проявитель</v>
      </c>
    </row>
    <row r="1091" spans="1:6" x14ac:dyDescent="0.25">
      <c r="A1091" s="46" t="s">
        <v>6635</v>
      </c>
      <c r="B1091" s="46">
        <v>1090</v>
      </c>
      <c r="C1091" s="46" t="s">
        <v>6574</v>
      </c>
      <c r="E1091" s="46">
        <v>1089</v>
      </c>
      <c r="F1091" s="46" t="str">
        <f t="shared" ref="F1091:F1154" si="17">VLOOKUP(E1091,B:C,2,0)</f>
        <v>Пружина для переплета</v>
      </c>
    </row>
    <row r="1092" spans="1:6" x14ac:dyDescent="0.25">
      <c r="A1092" s="46">
        <v>2431000</v>
      </c>
      <c r="B1092" s="46">
        <v>1091</v>
      </c>
      <c r="C1092" s="46" t="s">
        <v>987</v>
      </c>
      <c r="E1092" s="46">
        <v>1090</v>
      </c>
      <c r="F1092" s="46" t="str">
        <f t="shared" si="17"/>
        <v>Пружина инструментальная</v>
      </c>
    </row>
    <row r="1093" spans="1:6" x14ac:dyDescent="0.25">
      <c r="A1093" s="46" t="s">
        <v>267</v>
      </c>
      <c r="B1093" s="46">
        <v>1092</v>
      </c>
      <c r="C1093" s="46" t="s">
        <v>1158</v>
      </c>
      <c r="E1093" s="46">
        <v>1091</v>
      </c>
      <c r="F1093" s="46" t="str">
        <f t="shared" si="17"/>
        <v>Прутки спиральные для нанесения ЛКП</v>
      </c>
    </row>
    <row r="1094" spans="1:6" x14ac:dyDescent="0.25">
      <c r="A1094" s="46" t="s">
        <v>205</v>
      </c>
      <c r="B1094" s="46">
        <v>1093</v>
      </c>
      <c r="C1094" s="46" t="s">
        <v>788</v>
      </c>
      <c r="E1094" s="46">
        <v>1092</v>
      </c>
      <c r="F1094" s="46" t="str">
        <f t="shared" si="17"/>
        <v>Пруток присадочный сварочный</v>
      </c>
    </row>
    <row r="1095" spans="1:6" x14ac:dyDescent="0.25">
      <c r="A1095" s="46" t="s">
        <v>446</v>
      </c>
      <c r="B1095" s="46">
        <v>1094</v>
      </c>
      <c r="C1095" s="46" t="s">
        <v>1790</v>
      </c>
      <c r="E1095" s="46">
        <v>1093</v>
      </c>
      <c r="F1095" s="46" t="str">
        <f t="shared" si="17"/>
        <v>Пруток присадочный сварочный полимерный</v>
      </c>
    </row>
    <row r="1096" spans="1:6" x14ac:dyDescent="0.25">
      <c r="A1096" s="46" t="s">
        <v>295</v>
      </c>
      <c r="B1096" s="46">
        <v>1095</v>
      </c>
      <c r="C1096" s="46" t="s">
        <v>1263</v>
      </c>
      <c r="E1096" s="46">
        <v>1094</v>
      </c>
      <c r="F1096" s="46" t="str">
        <f t="shared" si="17"/>
        <v>Пульсоксиметр</v>
      </c>
    </row>
    <row r="1097" spans="1:6" x14ac:dyDescent="0.25">
      <c r="A1097" s="46" t="s">
        <v>331</v>
      </c>
      <c r="B1097" s="46">
        <v>1096</v>
      </c>
      <c r="C1097" s="46" t="s">
        <v>1431</v>
      </c>
      <c r="E1097" s="46">
        <v>1095</v>
      </c>
      <c r="F1097" s="46" t="str">
        <f t="shared" si="17"/>
        <v>Пульт управления</v>
      </c>
    </row>
    <row r="1098" spans="1:6" x14ac:dyDescent="0.25">
      <c r="A1098" s="46" t="s">
        <v>362</v>
      </c>
      <c r="B1098" s="46">
        <v>1097</v>
      </c>
      <c r="C1098" s="46" t="s">
        <v>1534</v>
      </c>
      <c r="E1098" s="46">
        <v>1096</v>
      </c>
      <c r="F1098" s="46" t="str">
        <f t="shared" si="17"/>
        <v>Пускатель (стартер) электронный</v>
      </c>
    </row>
    <row r="1099" spans="1:6" x14ac:dyDescent="0.25">
      <c r="A1099" s="46" t="s">
        <v>357</v>
      </c>
      <c r="B1099" s="46">
        <v>1098</v>
      </c>
      <c r="C1099" s="46" t="s">
        <v>1524</v>
      </c>
      <c r="E1099" s="46">
        <v>1097</v>
      </c>
      <c r="F1099" s="46" t="str">
        <f t="shared" si="17"/>
        <v>Пушка тепловая</v>
      </c>
    </row>
    <row r="1100" spans="1:6" x14ac:dyDescent="0.25">
      <c r="A1100" s="46">
        <v>2219300</v>
      </c>
      <c r="B1100" s="46">
        <v>1099</v>
      </c>
      <c r="C1100" s="46" t="s">
        <v>776</v>
      </c>
      <c r="E1100" s="46">
        <v>1098</v>
      </c>
      <c r="F1100" s="46" t="str">
        <f t="shared" si="17"/>
        <v>Пылесос промышленный</v>
      </c>
    </row>
    <row r="1101" spans="1:6" x14ac:dyDescent="0.25">
      <c r="A1101" s="46" t="s">
        <v>441</v>
      </c>
      <c r="B1101" s="46">
        <v>1100</v>
      </c>
      <c r="C1101" s="46" t="s">
        <v>1781</v>
      </c>
      <c r="E1101" s="46">
        <v>1099</v>
      </c>
      <c r="F1101" s="46" t="str">
        <f t="shared" si="17"/>
        <v>Пыльник</v>
      </c>
    </row>
    <row r="1102" spans="1:6" x14ac:dyDescent="0.25">
      <c r="A1102" s="46">
        <v>2630110</v>
      </c>
      <c r="B1102" s="46">
        <v>1101</v>
      </c>
      <c r="C1102" s="46" t="s">
        <v>1247</v>
      </c>
      <c r="E1102" s="46">
        <v>1100</v>
      </c>
      <c r="F1102" s="46" t="str">
        <f t="shared" si="17"/>
        <v>Пюпитр</v>
      </c>
    </row>
    <row r="1103" spans="1:6" x14ac:dyDescent="0.25">
      <c r="A1103" s="46">
        <v>2573400</v>
      </c>
      <c r="B1103" s="46">
        <v>1102</v>
      </c>
      <c r="C1103" s="46" t="s">
        <v>1115</v>
      </c>
      <c r="E1103" s="46">
        <v>1101</v>
      </c>
      <c r="F1103" s="46" t="str">
        <f t="shared" si="17"/>
        <v>Радиостанция</v>
      </c>
    </row>
    <row r="1104" spans="1:6" x14ac:dyDescent="0.25">
      <c r="A1104" s="46" t="s">
        <v>207</v>
      </c>
      <c r="B1104" s="46">
        <v>1103</v>
      </c>
      <c r="C1104" s="46" t="s">
        <v>806</v>
      </c>
      <c r="E1104" s="46">
        <v>1102</v>
      </c>
      <c r="F1104" s="46" t="str">
        <f t="shared" si="17"/>
        <v>Развертка машинная</v>
      </c>
    </row>
    <row r="1105" spans="1:6" x14ac:dyDescent="0.25">
      <c r="A1105" s="46" t="s">
        <v>403</v>
      </c>
      <c r="B1105" s="46">
        <v>1104</v>
      </c>
      <c r="C1105" s="46" t="s">
        <v>1691</v>
      </c>
      <c r="E1105" s="46">
        <v>1103</v>
      </c>
      <c r="F1105" s="46" t="str">
        <f t="shared" si="17"/>
        <v>Разветвитель цанговый</v>
      </c>
    </row>
    <row r="1106" spans="1:6" x14ac:dyDescent="0.25">
      <c r="A1106" s="46" t="s">
        <v>245</v>
      </c>
      <c r="B1106" s="46">
        <v>1105</v>
      </c>
      <c r="C1106" s="46" t="s">
        <v>968</v>
      </c>
      <c r="E1106" s="46">
        <v>1104</v>
      </c>
      <c r="F1106" s="46" t="str">
        <f t="shared" si="17"/>
        <v>Разгонщик</v>
      </c>
    </row>
    <row r="1107" spans="1:6" x14ac:dyDescent="0.25">
      <c r="A1107" s="46" t="s">
        <v>344</v>
      </c>
      <c r="B1107" s="46">
        <v>1106</v>
      </c>
      <c r="C1107" s="46" t="s">
        <v>1491</v>
      </c>
      <c r="E1107" s="46">
        <v>1105</v>
      </c>
      <c r="F1107" s="46" t="str">
        <f t="shared" si="17"/>
        <v>Разделитель (перегородка) для лотка перфорированного металлического</v>
      </c>
    </row>
    <row r="1108" spans="1:6" x14ac:dyDescent="0.25">
      <c r="A1108" s="46" t="s">
        <v>334</v>
      </c>
      <c r="B1108" s="46">
        <v>1107</v>
      </c>
      <c r="C1108" s="46" t="s">
        <v>1445</v>
      </c>
      <c r="E1108" s="46">
        <v>1106</v>
      </c>
      <c r="F1108" s="46" t="str">
        <f t="shared" si="17"/>
        <v>Разъем кабельный</v>
      </c>
    </row>
    <row r="1109" spans="1:6" x14ac:dyDescent="0.25">
      <c r="A1109" s="46" t="s">
        <v>344</v>
      </c>
      <c r="B1109" s="46">
        <v>1108</v>
      </c>
      <c r="C1109" s="46" t="s">
        <v>1493</v>
      </c>
      <c r="E1109" s="46">
        <v>1107</v>
      </c>
      <c r="F1109" s="46" t="str">
        <f t="shared" si="17"/>
        <v>Разъем розеточный модульный</v>
      </c>
    </row>
    <row r="1110" spans="1:6" x14ac:dyDescent="0.25">
      <c r="A1110" s="46" t="s">
        <v>272</v>
      </c>
      <c r="B1110" s="46">
        <v>1109</v>
      </c>
      <c r="C1110" s="46" t="s">
        <v>1181</v>
      </c>
      <c r="E1110" s="46">
        <v>1108</v>
      </c>
      <c r="F1110" s="46" t="str">
        <f t="shared" si="17"/>
        <v>Разъем соленоидный</v>
      </c>
    </row>
    <row r="1111" spans="1:6" x14ac:dyDescent="0.25">
      <c r="A1111" s="46">
        <v>2599240</v>
      </c>
      <c r="B1111" s="46">
        <v>1110</v>
      </c>
      <c r="C1111" s="46" t="s">
        <v>1194</v>
      </c>
      <c r="E1111" s="46">
        <v>1109</v>
      </c>
      <c r="F1111" s="46" t="str">
        <f t="shared" si="17"/>
        <v>Раковина (мойка)</v>
      </c>
    </row>
    <row r="1112" spans="1:6" x14ac:dyDescent="0.25">
      <c r="A1112" s="46" t="s">
        <v>208</v>
      </c>
      <c r="B1112" s="46">
        <v>1111</v>
      </c>
      <c r="C1112" s="46" t="s">
        <v>3487</v>
      </c>
      <c r="E1112" s="46">
        <v>1110</v>
      </c>
      <c r="F1112" s="46" t="str">
        <f t="shared" si="17"/>
        <v>Рамка</v>
      </c>
    </row>
    <row r="1113" spans="1:6" x14ac:dyDescent="0.25">
      <c r="A1113" s="46">
        <v>2059564</v>
      </c>
      <c r="B1113" s="46">
        <v>1113</v>
      </c>
      <c r="C1113" s="46" t="s">
        <v>3476</v>
      </c>
      <c r="E1113" s="46">
        <v>1111</v>
      </c>
      <c r="F1113" s="46" t="str">
        <f t="shared" si="17"/>
        <v>Рассекатель (ороситель) градирни</v>
      </c>
    </row>
    <row r="1114" spans="1:6" x14ac:dyDescent="0.25">
      <c r="A1114" s="46" t="s">
        <v>6623</v>
      </c>
      <c r="B1114" s="46">
        <v>1112</v>
      </c>
      <c r="C1114" s="46" t="s">
        <v>6730</v>
      </c>
      <c r="E1114" s="46">
        <v>1112</v>
      </c>
      <c r="F1114" s="46" t="str">
        <f t="shared" si="17"/>
        <v>Раствор (образец)</v>
      </c>
    </row>
    <row r="1115" spans="1:6" x14ac:dyDescent="0.25">
      <c r="A1115" s="46">
        <v>2059520</v>
      </c>
      <c r="B1115" s="46">
        <v>1114</v>
      </c>
      <c r="C1115" s="46" t="s">
        <v>723</v>
      </c>
      <c r="E1115" s="46">
        <v>1113</v>
      </c>
      <c r="F1115" s="46" t="str">
        <f t="shared" si="17"/>
        <v>Раствор</v>
      </c>
    </row>
    <row r="1116" spans="1:6" x14ac:dyDescent="0.25">
      <c r="A1116" s="46">
        <v>2059520</v>
      </c>
      <c r="B1116" s="46">
        <v>1115</v>
      </c>
      <c r="C1116" s="46" t="s">
        <v>704</v>
      </c>
      <c r="E1116" s="46">
        <v>1114</v>
      </c>
      <c r="F1116" s="46" t="str">
        <f t="shared" si="17"/>
        <v>Раствор буферный (стандарт)</v>
      </c>
    </row>
    <row r="1117" spans="1:6" x14ac:dyDescent="0.25">
      <c r="A1117" s="46" t="s">
        <v>235</v>
      </c>
      <c r="B1117" s="46">
        <v>1116</v>
      </c>
      <c r="C1117" s="46" t="s">
        <v>929</v>
      </c>
      <c r="E1117" s="46">
        <v>1115</v>
      </c>
      <c r="F1117" s="46" t="str">
        <f t="shared" si="17"/>
        <v>Раствор калибровочный</v>
      </c>
    </row>
    <row r="1118" spans="1:6" x14ac:dyDescent="0.25">
      <c r="A1118" s="46" t="s">
        <v>187</v>
      </c>
      <c r="B1118" s="46">
        <v>1117</v>
      </c>
      <c r="C1118" s="46" t="s">
        <v>677</v>
      </c>
      <c r="E1118" s="46">
        <v>1116</v>
      </c>
      <c r="F1118" s="46" t="str">
        <f t="shared" si="17"/>
        <v>Раствор кладочный для кирпича</v>
      </c>
    </row>
    <row r="1119" spans="1:6" x14ac:dyDescent="0.25">
      <c r="A1119" s="46" t="s">
        <v>187</v>
      </c>
      <c r="B1119" s="46">
        <v>1118</v>
      </c>
      <c r="C1119" s="46" t="s">
        <v>679</v>
      </c>
      <c r="E1119" s="46">
        <v>1117</v>
      </c>
      <c r="F1119" s="46" t="str">
        <f t="shared" si="17"/>
        <v>Растворитель</v>
      </c>
    </row>
    <row r="1120" spans="1:6" x14ac:dyDescent="0.25">
      <c r="A1120" s="46" t="s">
        <v>187</v>
      </c>
      <c r="B1120" s="46">
        <v>1119</v>
      </c>
      <c r="C1120" s="46" t="s">
        <v>678</v>
      </c>
      <c r="E1120" s="46">
        <v>1118</v>
      </c>
      <c r="F1120" s="46" t="str">
        <f t="shared" si="17"/>
        <v>Растворитель для подготовки ЛКМ</v>
      </c>
    </row>
    <row r="1121" spans="1:6" x14ac:dyDescent="0.25">
      <c r="A1121" s="46" t="s">
        <v>114</v>
      </c>
      <c r="B1121" s="46">
        <v>1120</v>
      </c>
      <c r="C1121" s="46" t="s">
        <v>475</v>
      </c>
      <c r="E1121" s="46">
        <v>1119</v>
      </c>
      <c r="F1121" s="46" t="str">
        <f t="shared" si="17"/>
        <v>Растворитель для промывки узлов коутера</v>
      </c>
    </row>
    <row r="1122" spans="1:6" x14ac:dyDescent="0.25">
      <c r="A1122" s="46" t="s">
        <v>311</v>
      </c>
      <c r="B1122" s="46">
        <v>1121</v>
      </c>
      <c r="C1122" s="46" t="s">
        <v>1334</v>
      </c>
      <c r="E1122" s="46">
        <v>1120</v>
      </c>
      <c r="F1122" s="46" t="str">
        <f t="shared" si="17"/>
        <v>Растение живое</v>
      </c>
    </row>
    <row r="1123" spans="1:6" x14ac:dyDescent="0.25">
      <c r="A1123" s="46">
        <v>2016530</v>
      </c>
      <c r="B1123" s="46">
        <v>1122</v>
      </c>
      <c r="C1123" s="46" t="s">
        <v>665</v>
      </c>
      <c r="E1123" s="46">
        <v>1121</v>
      </c>
      <c r="F1123" s="46" t="str">
        <f t="shared" si="17"/>
        <v>Расходомер</v>
      </c>
    </row>
    <row r="1124" spans="1:6" x14ac:dyDescent="0.25">
      <c r="A1124" s="46" t="s">
        <v>254</v>
      </c>
      <c r="B1124" s="46">
        <v>1123</v>
      </c>
      <c r="C1124" s="46" t="s">
        <v>1015</v>
      </c>
      <c r="E1124" s="46">
        <v>1122</v>
      </c>
      <c r="F1124" s="46" t="str">
        <f t="shared" si="17"/>
        <v>Реагент для разложения эмульсии (обезмаслевания)</v>
      </c>
    </row>
    <row r="1125" spans="1:6" x14ac:dyDescent="0.25">
      <c r="A1125" s="46" t="s">
        <v>385</v>
      </c>
      <c r="B1125" s="46">
        <v>1124</v>
      </c>
      <c r="C1125" s="46" t="s">
        <v>1619</v>
      </c>
      <c r="E1125" s="46">
        <v>1123</v>
      </c>
      <c r="F1125" s="46" t="str">
        <f t="shared" si="17"/>
        <v>Регистр отопления</v>
      </c>
    </row>
    <row r="1126" spans="1:6" x14ac:dyDescent="0.25">
      <c r="A1126" s="46" t="s">
        <v>385</v>
      </c>
      <c r="B1126" s="46">
        <v>1125</v>
      </c>
      <c r="C1126" s="46" t="s">
        <v>6595</v>
      </c>
      <c r="E1126" s="46">
        <v>1124</v>
      </c>
      <c r="F1126" s="46" t="str">
        <f t="shared" si="17"/>
        <v>Регулятор давления</v>
      </c>
    </row>
    <row r="1127" spans="1:6" x14ac:dyDescent="0.25">
      <c r="A1127" s="46" t="s">
        <v>414</v>
      </c>
      <c r="B1127" s="46">
        <v>1126</v>
      </c>
      <c r="C1127" s="46" t="s">
        <v>1718</v>
      </c>
      <c r="E1127" s="46">
        <v>1125</v>
      </c>
      <c r="F1127" s="46" t="str">
        <f t="shared" si="17"/>
        <v xml:space="preserve">Регулятор мощности </v>
      </c>
    </row>
    <row r="1128" spans="1:6" x14ac:dyDescent="0.25">
      <c r="A1128" s="46" t="s">
        <v>393</v>
      </c>
      <c r="B1128" s="46">
        <v>1127</v>
      </c>
      <c r="C1128" s="46" t="s">
        <v>1647</v>
      </c>
      <c r="E1128" s="46">
        <v>1126</v>
      </c>
      <c r="F1128" s="46" t="str">
        <f t="shared" si="17"/>
        <v>Редуктор (регулятор) газовый</v>
      </c>
    </row>
    <row r="1129" spans="1:6" x14ac:dyDescent="0.25">
      <c r="A1129" s="46" t="s">
        <v>304</v>
      </c>
      <c r="B1129" s="46">
        <v>1128</v>
      </c>
      <c r="C1129" s="46" t="s">
        <v>1286</v>
      </c>
      <c r="E1129" s="46">
        <v>1127</v>
      </c>
      <c r="F1129" s="46" t="str">
        <f t="shared" si="17"/>
        <v>Редуктор механический</v>
      </c>
    </row>
    <row r="1130" spans="1:6" x14ac:dyDescent="0.25">
      <c r="A1130" s="46">
        <v>2821110</v>
      </c>
      <c r="B1130" s="46">
        <v>1129</v>
      </c>
      <c r="C1130" s="46" t="s">
        <v>6599</v>
      </c>
      <c r="E1130" s="46">
        <v>1128</v>
      </c>
      <c r="F1130" s="46" t="str">
        <f t="shared" si="17"/>
        <v>Резак</v>
      </c>
    </row>
    <row r="1131" spans="1:6" x14ac:dyDescent="0.25">
      <c r="A1131" s="46">
        <v>2821110</v>
      </c>
      <c r="B1131" s="46">
        <v>1130</v>
      </c>
      <c r="C1131" s="46" t="s">
        <v>1660</v>
      </c>
      <c r="E1131" s="46">
        <v>1129</v>
      </c>
      <c r="F1131" s="46" t="str">
        <f t="shared" si="17"/>
        <v>Резак воздушно-плазменный (плазмотрон)</v>
      </c>
    </row>
    <row r="1132" spans="1:6" x14ac:dyDescent="0.25">
      <c r="A1132" s="46">
        <v>2899110</v>
      </c>
      <c r="B1132" s="46">
        <v>1131</v>
      </c>
      <c r="C1132" s="46" t="s">
        <v>1755</v>
      </c>
      <c r="E1132" s="46">
        <v>1130</v>
      </c>
      <c r="F1132" s="46" t="str">
        <f t="shared" si="17"/>
        <v>Резак газовый</v>
      </c>
    </row>
    <row r="1133" spans="1:6" x14ac:dyDescent="0.25">
      <c r="A1133" s="46">
        <v>2573400</v>
      </c>
      <c r="B1133" s="46">
        <v>1132</v>
      </c>
      <c r="C1133" s="46" t="s">
        <v>1132</v>
      </c>
      <c r="E1133" s="46">
        <v>1131</v>
      </c>
      <c r="F1133" s="46" t="str">
        <f t="shared" si="17"/>
        <v>Резак для бумаг</v>
      </c>
    </row>
    <row r="1134" spans="1:6" x14ac:dyDescent="0.25">
      <c r="A1134" s="46" t="s">
        <v>373</v>
      </c>
      <c r="B1134" s="46">
        <v>1133</v>
      </c>
      <c r="C1134" s="46" t="s">
        <v>1573</v>
      </c>
      <c r="E1134" s="46">
        <v>1132</v>
      </c>
      <c r="F1134" s="46" t="str">
        <f t="shared" si="17"/>
        <v>Резец токарный механический</v>
      </c>
    </row>
    <row r="1135" spans="1:6" x14ac:dyDescent="0.25">
      <c r="A1135" s="46" t="s">
        <v>335</v>
      </c>
      <c r="B1135" s="46">
        <v>1134</v>
      </c>
      <c r="C1135" s="46" t="s">
        <v>1450</v>
      </c>
      <c r="E1135" s="46">
        <v>1133</v>
      </c>
      <c r="F1135" s="46" t="str">
        <f t="shared" si="17"/>
        <v>Резистор</v>
      </c>
    </row>
    <row r="1136" spans="1:6" x14ac:dyDescent="0.25">
      <c r="A1136" s="46" t="s">
        <v>335</v>
      </c>
      <c r="B1136" s="46">
        <v>1135</v>
      </c>
      <c r="C1136" s="46" t="s">
        <v>1451</v>
      </c>
      <c r="E1136" s="46">
        <v>1134</v>
      </c>
      <c r="F1136" s="46" t="str">
        <f t="shared" si="17"/>
        <v>Реле</v>
      </c>
    </row>
    <row r="1137" spans="1:6" x14ac:dyDescent="0.25">
      <c r="A1137" s="46" t="s">
        <v>335</v>
      </c>
      <c r="B1137" s="46">
        <v>1136</v>
      </c>
      <c r="C1137" s="46" t="s">
        <v>1452</v>
      </c>
      <c r="E1137" s="46">
        <v>1135</v>
      </c>
      <c r="F1137" s="46" t="str">
        <f t="shared" si="17"/>
        <v>Реле импульсное</v>
      </c>
    </row>
    <row r="1138" spans="1:6" x14ac:dyDescent="0.25">
      <c r="A1138" s="46" t="s">
        <v>246</v>
      </c>
      <c r="B1138" s="46">
        <v>1137</v>
      </c>
      <c r="C1138" s="46" t="s">
        <v>973</v>
      </c>
      <c r="E1138" s="46">
        <v>1136</v>
      </c>
      <c r="F1138" s="46" t="str">
        <f t="shared" si="17"/>
        <v>Реле контроля напряжения</v>
      </c>
    </row>
    <row r="1139" spans="1:6" x14ac:dyDescent="0.25">
      <c r="A1139" s="46" t="s">
        <v>453</v>
      </c>
      <c r="B1139" s="46">
        <v>1138</v>
      </c>
      <c r="C1139" s="46" t="s">
        <v>1818</v>
      </c>
      <c r="E1139" s="46">
        <v>1137</v>
      </c>
      <c r="F1139" s="46" t="str">
        <f t="shared" si="17"/>
        <v>Рельс крановый</v>
      </c>
    </row>
    <row r="1140" spans="1:6" x14ac:dyDescent="0.25">
      <c r="A1140" s="46" t="s">
        <v>202</v>
      </c>
      <c r="B1140" s="46">
        <v>1139</v>
      </c>
      <c r="C1140" s="46" t="s">
        <v>784</v>
      </c>
      <c r="E1140" s="46">
        <v>1138</v>
      </c>
      <c r="F1140" s="46" t="str">
        <f t="shared" si="17"/>
        <v>Ремень подбородочный для каски</v>
      </c>
    </row>
    <row r="1141" spans="1:6" x14ac:dyDescent="0.25">
      <c r="A1141" s="46" t="s">
        <v>202</v>
      </c>
      <c r="B1141" s="46">
        <v>1140</v>
      </c>
      <c r="C1141" s="46" t="s">
        <v>785</v>
      </c>
      <c r="E1141" s="46">
        <v>1139</v>
      </c>
      <c r="F1141" s="46" t="str">
        <f t="shared" si="17"/>
        <v>Ремень приводной</v>
      </c>
    </row>
    <row r="1142" spans="1:6" x14ac:dyDescent="0.25">
      <c r="A1142" s="46" t="s">
        <v>433</v>
      </c>
      <c r="B1142" s="46">
        <v>1141</v>
      </c>
      <c r="C1142" s="46" t="s">
        <v>6612</v>
      </c>
      <c r="E1142" s="46">
        <v>1140</v>
      </c>
      <c r="F1142" s="46" t="str">
        <f t="shared" si="17"/>
        <v>Ремень приводной концевой</v>
      </c>
    </row>
    <row r="1143" spans="1:6" x14ac:dyDescent="0.25">
      <c r="A1143" s="46" t="s">
        <v>453</v>
      </c>
      <c r="B1143" s="46">
        <v>1142</v>
      </c>
      <c r="C1143" s="46" t="s">
        <v>1808</v>
      </c>
      <c r="E1143" s="46">
        <v>1141</v>
      </c>
      <c r="F1143" s="46" t="str">
        <f t="shared" si="17"/>
        <v>Ремень стяжной</v>
      </c>
    </row>
    <row r="1144" spans="1:6" x14ac:dyDescent="0.25">
      <c r="A1144" s="46" t="s">
        <v>453</v>
      </c>
      <c r="B1144" s="46">
        <v>1143</v>
      </c>
      <c r="C1144" s="46" t="s">
        <v>1809</v>
      </c>
      <c r="E1144" s="46">
        <v>1142</v>
      </c>
      <c r="F1144" s="46" t="str">
        <f t="shared" si="17"/>
        <v>Респиратор</v>
      </c>
    </row>
    <row r="1145" spans="1:6" x14ac:dyDescent="0.25">
      <c r="A1145" s="46">
        <v>2630110</v>
      </c>
      <c r="B1145" s="46">
        <v>1144</v>
      </c>
      <c r="C1145" s="46" t="s">
        <v>1248</v>
      </c>
      <c r="E1145" s="46">
        <v>1143</v>
      </c>
      <c r="F1145" s="46" t="str">
        <f t="shared" si="17"/>
        <v>Респиратор со сменными фильтрами</v>
      </c>
    </row>
    <row r="1146" spans="1:6" x14ac:dyDescent="0.25">
      <c r="A1146" s="46" t="s">
        <v>384</v>
      </c>
      <c r="B1146" s="46">
        <v>1145</v>
      </c>
      <c r="C1146" s="46" t="s">
        <v>1618</v>
      </c>
      <c r="E1146" s="46">
        <v>1144</v>
      </c>
      <c r="F1146" s="46" t="str">
        <f t="shared" si="17"/>
        <v>Ретранслятор</v>
      </c>
    </row>
    <row r="1147" spans="1:6" x14ac:dyDescent="0.25">
      <c r="A1147" s="46" t="s">
        <v>456</v>
      </c>
      <c r="B1147" s="46">
        <v>1146</v>
      </c>
      <c r="C1147" s="46" t="s">
        <v>1824</v>
      </c>
      <c r="E1147" s="46">
        <v>1145</v>
      </c>
      <c r="F1147" s="46" t="str">
        <f t="shared" si="17"/>
        <v>Решетка вентиляционная</v>
      </c>
    </row>
    <row r="1148" spans="1:6" x14ac:dyDescent="0.25">
      <c r="A1148" s="46" t="s">
        <v>397</v>
      </c>
      <c r="B1148" s="46">
        <v>1147</v>
      </c>
      <c r="C1148" s="46" t="s">
        <v>1665</v>
      </c>
      <c r="E1148" s="46">
        <v>1146</v>
      </c>
      <c r="F1148" s="46" t="str">
        <f t="shared" si="17"/>
        <v>Риббон (термотрансферная лента)</v>
      </c>
    </row>
    <row r="1149" spans="1:6" x14ac:dyDescent="0.25">
      <c r="A1149" s="46" t="s">
        <v>344</v>
      </c>
      <c r="B1149" s="46">
        <v>1148</v>
      </c>
      <c r="C1149" s="46" t="s">
        <v>1498</v>
      </c>
      <c r="E1149" s="46">
        <v>1147</v>
      </c>
      <c r="F1149" s="46" t="str">
        <f t="shared" si="17"/>
        <v>Рихтовщик гидравлический</v>
      </c>
    </row>
    <row r="1150" spans="1:6" x14ac:dyDescent="0.25">
      <c r="A1150" s="46" t="s">
        <v>344</v>
      </c>
      <c r="B1150" s="46">
        <v>1149</v>
      </c>
      <c r="C1150" s="46" t="s">
        <v>1500</v>
      </c>
      <c r="E1150" s="46">
        <v>1148</v>
      </c>
      <c r="F1150" s="46" t="str">
        <f t="shared" si="17"/>
        <v>Розетка кабельная</v>
      </c>
    </row>
    <row r="1151" spans="1:6" x14ac:dyDescent="0.25">
      <c r="A1151" s="46" t="s">
        <v>344</v>
      </c>
      <c r="B1151" s="46">
        <v>1150</v>
      </c>
      <c r="C1151" s="46" t="s">
        <v>1499</v>
      </c>
      <c r="E1151" s="46">
        <v>1149</v>
      </c>
      <c r="F1151" s="46" t="str">
        <f t="shared" si="17"/>
        <v>Розетка сетевая</v>
      </c>
    </row>
    <row r="1152" spans="1:6" x14ac:dyDescent="0.25">
      <c r="A1152" s="46">
        <v>2891120</v>
      </c>
      <c r="B1152" s="46">
        <v>1151</v>
      </c>
      <c r="C1152" s="46" t="s">
        <v>1736</v>
      </c>
      <c r="E1152" s="46">
        <v>1150</v>
      </c>
      <c r="F1152" s="46" t="str">
        <f t="shared" si="17"/>
        <v>Розетка штепсельная</v>
      </c>
    </row>
    <row r="1153" spans="1:6" x14ac:dyDescent="0.25">
      <c r="A1153" s="46" t="s">
        <v>439</v>
      </c>
      <c r="B1153" s="46">
        <v>1152</v>
      </c>
      <c r="C1153" s="46" t="s">
        <v>1773</v>
      </c>
      <c r="E1153" s="46">
        <v>1151</v>
      </c>
      <c r="F1153" s="46" t="str">
        <f t="shared" si="17"/>
        <v>Ролик</v>
      </c>
    </row>
    <row r="1154" spans="1:6" x14ac:dyDescent="0.25">
      <c r="A1154" s="46" t="s">
        <v>439</v>
      </c>
      <c r="B1154" s="46">
        <v>1153</v>
      </c>
      <c r="C1154" s="46" t="s">
        <v>1772</v>
      </c>
      <c r="E1154" s="46">
        <v>1152</v>
      </c>
      <c r="F1154" s="46" t="str">
        <f t="shared" si="17"/>
        <v>Ролик V-образный металлический</v>
      </c>
    </row>
    <row r="1155" spans="1:6" x14ac:dyDescent="0.25">
      <c r="A1155" s="46" t="s">
        <v>402</v>
      </c>
      <c r="B1155" s="46">
        <v>1154</v>
      </c>
      <c r="C1155" s="46" t="s">
        <v>1676</v>
      </c>
      <c r="E1155" s="46">
        <v>1153</v>
      </c>
      <c r="F1155" s="46" t="str">
        <f t="shared" ref="F1155:F1218" si="18">VLOOKUP(E1155,B:C,2,0)</f>
        <v>Ролик мебельный</v>
      </c>
    </row>
    <row r="1156" spans="1:6" x14ac:dyDescent="0.25">
      <c r="A1156" s="46">
        <v>2891120</v>
      </c>
      <c r="B1156" s="46">
        <v>1155</v>
      </c>
      <c r="C1156" s="46" t="s">
        <v>1737</v>
      </c>
      <c r="E1156" s="46">
        <v>1154</v>
      </c>
      <c r="F1156" s="46" t="str">
        <f t="shared" si="18"/>
        <v>Ролик подачи для принтера</v>
      </c>
    </row>
    <row r="1157" spans="1:6" x14ac:dyDescent="0.25">
      <c r="A1157" s="46" t="s">
        <v>423</v>
      </c>
      <c r="B1157" s="46">
        <v>1156</v>
      </c>
      <c r="C1157" s="46" t="s">
        <v>1734</v>
      </c>
      <c r="E1157" s="46">
        <v>1155</v>
      </c>
      <c r="F1157" s="46" t="str">
        <f t="shared" si="18"/>
        <v>Ролик полиуретановый</v>
      </c>
    </row>
    <row r="1158" spans="1:6" x14ac:dyDescent="0.25">
      <c r="A1158" s="46">
        <v>2059520</v>
      </c>
      <c r="B1158" s="46">
        <v>1157</v>
      </c>
      <c r="C1158" s="46" t="s">
        <v>708</v>
      </c>
      <c r="E1158" s="46">
        <v>1156</v>
      </c>
      <c r="F1158" s="46" t="str">
        <f t="shared" si="18"/>
        <v>Ролик станочный</v>
      </c>
    </row>
    <row r="1159" spans="1:6" x14ac:dyDescent="0.25">
      <c r="A1159" s="46">
        <v>2013416</v>
      </c>
      <c r="B1159" s="46">
        <v>1158</v>
      </c>
      <c r="C1159" s="46" t="s">
        <v>621</v>
      </c>
      <c r="E1159" s="46">
        <v>1157</v>
      </c>
      <c r="F1159" s="46" t="str">
        <f t="shared" si="18"/>
        <v>Ртуть (II) азотнокислая 1-водная (Hg(NO3)2*H2O)</v>
      </c>
    </row>
    <row r="1160" spans="1:6" x14ac:dyDescent="0.25">
      <c r="A1160" s="46">
        <v>2219300</v>
      </c>
      <c r="B1160" s="46">
        <v>1159</v>
      </c>
      <c r="C1160" s="46" t="s">
        <v>774</v>
      </c>
      <c r="E1160" s="46">
        <v>1158</v>
      </c>
      <c r="F1160" s="46" t="str">
        <f t="shared" si="18"/>
        <v>Ртуть сернокислая (сульфат ртути​(II)) (HgSO4)</v>
      </c>
    </row>
    <row r="1161" spans="1:6" x14ac:dyDescent="0.25">
      <c r="A1161" s="46">
        <v>2219300</v>
      </c>
      <c r="B1161" s="46">
        <v>1160</v>
      </c>
      <c r="C1161" s="46" t="s">
        <v>767</v>
      </c>
      <c r="E1161" s="46">
        <v>1159</v>
      </c>
      <c r="F1161" s="46" t="str">
        <f t="shared" si="18"/>
        <v>Рукав (шланг) газовый</v>
      </c>
    </row>
    <row r="1162" spans="1:6" x14ac:dyDescent="0.25">
      <c r="A1162" s="46" t="s">
        <v>311</v>
      </c>
      <c r="B1162" s="46">
        <v>1161</v>
      </c>
      <c r="C1162" s="46" t="s">
        <v>1333</v>
      </c>
      <c r="E1162" s="46">
        <v>1160</v>
      </c>
      <c r="F1162" s="46" t="str">
        <f t="shared" si="18"/>
        <v>Рукав высокого давления (РВД)</v>
      </c>
    </row>
    <row r="1163" spans="1:6" x14ac:dyDescent="0.25">
      <c r="A1163" s="46">
        <v>2219300</v>
      </c>
      <c r="B1163" s="46">
        <v>1162</v>
      </c>
      <c r="C1163" s="46" t="s">
        <v>771</v>
      </c>
      <c r="E1163" s="46">
        <v>1161</v>
      </c>
      <c r="F1163" s="46" t="str">
        <f t="shared" si="18"/>
        <v>Рукав измерительный для манометра</v>
      </c>
    </row>
    <row r="1164" spans="1:6" x14ac:dyDescent="0.25">
      <c r="A1164" s="46" t="s">
        <v>140</v>
      </c>
      <c r="B1164" s="46">
        <v>1163</v>
      </c>
      <c r="C1164" s="46" t="s">
        <v>530</v>
      </c>
      <c r="E1164" s="46">
        <v>1162</v>
      </c>
      <c r="F1164" s="46" t="str">
        <f t="shared" si="18"/>
        <v>Рукав пищевой</v>
      </c>
    </row>
    <row r="1165" spans="1:6" x14ac:dyDescent="0.25">
      <c r="A1165" s="46" t="s">
        <v>317</v>
      </c>
      <c r="B1165" s="46">
        <v>1164</v>
      </c>
      <c r="C1165" s="46" t="s">
        <v>3426</v>
      </c>
      <c r="E1165" s="46">
        <v>1163</v>
      </c>
      <c r="F1165" s="46" t="str">
        <f t="shared" si="18"/>
        <v>Рукавицы рабочие</v>
      </c>
    </row>
    <row r="1166" spans="1:6" x14ac:dyDescent="0.25">
      <c r="A1166" s="46" t="s">
        <v>305</v>
      </c>
      <c r="B1166" s="46">
        <v>1165</v>
      </c>
      <c r="C1166" s="46" t="s">
        <v>1295</v>
      </c>
      <c r="E1166" s="46">
        <v>1164</v>
      </c>
      <c r="F1166" s="46" t="str">
        <f t="shared" si="18"/>
        <v>Рукоять к толщиномеру</v>
      </c>
    </row>
    <row r="1167" spans="1:6" x14ac:dyDescent="0.25">
      <c r="A1167" s="46">
        <v>2572130</v>
      </c>
      <c r="B1167" s="46">
        <v>1166</v>
      </c>
      <c r="C1167" s="46" t="s">
        <v>1036</v>
      </c>
      <c r="E1167" s="46">
        <v>1165</v>
      </c>
      <c r="F1167" s="46" t="str">
        <f t="shared" si="18"/>
        <v>Рулетка измерительная</v>
      </c>
    </row>
    <row r="1168" spans="1:6" x14ac:dyDescent="0.25">
      <c r="A1168" s="46" t="s">
        <v>454</v>
      </c>
      <c r="B1168" s="46">
        <v>1167</v>
      </c>
      <c r="C1168" s="46" t="s">
        <v>1819</v>
      </c>
      <c r="E1168" s="46">
        <v>1166</v>
      </c>
      <c r="F1168" s="46" t="str">
        <f t="shared" si="18"/>
        <v>Ручка дверная</v>
      </c>
    </row>
    <row r="1169" spans="1:6" x14ac:dyDescent="0.25">
      <c r="A1169" s="46" t="s">
        <v>454</v>
      </c>
      <c r="B1169" s="46">
        <v>1168</v>
      </c>
      <c r="C1169" s="46" t="s">
        <v>1820</v>
      </c>
      <c r="E1169" s="46">
        <v>1167</v>
      </c>
      <c r="F1169" s="46" t="str">
        <f t="shared" si="18"/>
        <v>Ручка письменная</v>
      </c>
    </row>
    <row r="1170" spans="1:6" x14ac:dyDescent="0.25">
      <c r="A1170" s="46" t="s">
        <v>160</v>
      </c>
      <c r="B1170" s="46">
        <v>1169</v>
      </c>
      <c r="C1170" s="46" t="s">
        <v>555</v>
      </c>
      <c r="E1170" s="46">
        <v>1168</v>
      </c>
      <c r="F1170" s="46" t="str">
        <f t="shared" si="18"/>
        <v>Ручка-указка</v>
      </c>
    </row>
    <row r="1171" spans="1:6" x14ac:dyDescent="0.25">
      <c r="A1171" s="46" t="s">
        <v>198</v>
      </c>
      <c r="B1171" s="46">
        <v>1170</v>
      </c>
      <c r="C1171" s="46" t="s">
        <v>747</v>
      </c>
      <c r="E1171" s="46">
        <v>1169</v>
      </c>
      <c r="F1171" s="46" t="str">
        <f t="shared" si="18"/>
        <v>Салфетки</v>
      </c>
    </row>
    <row r="1172" spans="1:6" x14ac:dyDescent="0.25">
      <c r="A1172" s="46" t="s">
        <v>344</v>
      </c>
      <c r="B1172" s="46">
        <v>1171</v>
      </c>
      <c r="C1172" s="46" t="s">
        <v>3515</v>
      </c>
      <c r="E1172" s="46">
        <v>1170</v>
      </c>
      <c r="F1172" s="46" t="str">
        <f t="shared" si="18"/>
        <v>Салфетки марлевые</v>
      </c>
    </row>
    <row r="1173" spans="1:6" x14ac:dyDescent="0.25">
      <c r="A1173" s="46">
        <v>2594110</v>
      </c>
      <c r="B1173" s="46">
        <v>1172</v>
      </c>
      <c r="C1173" s="46" t="s">
        <v>1170</v>
      </c>
      <c r="E1173" s="46">
        <v>1171</v>
      </c>
      <c r="F1173" s="46" t="str">
        <f t="shared" si="18"/>
        <v>Сальник для внутрищитового монтажа</v>
      </c>
    </row>
    <row r="1174" spans="1:6" x14ac:dyDescent="0.25">
      <c r="A1174" s="46" t="s">
        <v>147</v>
      </c>
      <c r="B1174" s="46">
        <v>1173</v>
      </c>
      <c r="C1174" s="46" t="s">
        <v>6533</v>
      </c>
      <c r="E1174" s="46">
        <v>1172</v>
      </c>
      <c r="F1174" s="46" t="str">
        <f t="shared" si="18"/>
        <v>Саморез</v>
      </c>
    </row>
    <row r="1175" spans="1:6" x14ac:dyDescent="0.25">
      <c r="A1175" s="46" t="s">
        <v>120</v>
      </c>
      <c r="B1175" s="46">
        <v>1174</v>
      </c>
      <c r="C1175" s="46" t="s">
        <v>486</v>
      </c>
      <c r="E1175" s="46">
        <v>1173</v>
      </c>
      <c r="F1175" s="46" t="str">
        <f t="shared" si="18"/>
        <v>Сапоги</v>
      </c>
    </row>
    <row r="1176" spans="1:6" x14ac:dyDescent="0.25">
      <c r="A1176" s="46" t="s">
        <v>120</v>
      </c>
      <c r="B1176" s="46">
        <v>1175</v>
      </c>
      <c r="C1176" s="46" t="s">
        <v>487</v>
      </c>
      <c r="E1176" s="46">
        <v>1174</v>
      </c>
      <c r="F1176" s="46" t="str">
        <f t="shared" si="18"/>
        <v>Сахар</v>
      </c>
    </row>
    <row r="1177" spans="1:6" x14ac:dyDescent="0.25">
      <c r="A1177" s="46" t="s">
        <v>120</v>
      </c>
      <c r="B1177" s="46">
        <v>1176</v>
      </c>
      <c r="C1177" s="46" t="s">
        <v>488</v>
      </c>
      <c r="E1177" s="46">
        <v>1175</v>
      </c>
      <c r="F1177" s="46" t="str">
        <f t="shared" si="18"/>
        <v>Сахар - песок</v>
      </c>
    </row>
    <row r="1178" spans="1:6" x14ac:dyDescent="0.25">
      <c r="A1178" s="46" t="s">
        <v>304</v>
      </c>
      <c r="B1178" s="46">
        <v>1177</v>
      </c>
      <c r="C1178" s="46" t="s">
        <v>1288</v>
      </c>
      <c r="E1178" s="46">
        <v>1176</v>
      </c>
      <c r="F1178" s="46" t="str">
        <f t="shared" si="18"/>
        <v>Сахар - рафинад</v>
      </c>
    </row>
    <row r="1179" spans="1:6" x14ac:dyDescent="0.25">
      <c r="A1179" s="46">
        <v>2573400</v>
      </c>
      <c r="B1179" s="46">
        <v>1178</v>
      </c>
      <c r="C1179" s="46" t="s">
        <v>1111</v>
      </c>
      <c r="E1179" s="46">
        <v>1177</v>
      </c>
      <c r="F1179" s="46" t="str">
        <f t="shared" si="18"/>
        <v>Сверло</v>
      </c>
    </row>
    <row r="1180" spans="1:6" x14ac:dyDescent="0.25">
      <c r="A1180" s="46">
        <v>2573400</v>
      </c>
      <c r="B1180" s="46">
        <v>1179</v>
      </c>
      <c r="C1180" s="46" t="s">
        <v>1112</v>
      </c>
      <c r="E1180" s="46">
        <v>1178</v>
      </c>
      <c r="F1180" s="46" t="str">
        <f t="shared" si="18"/>
        <v>Сверло по металлу</v>
      </c>
    </row>
    <row r="1181" spans="1:6" x14ac:dyDescent="0.25">
      <c r="A1181" s="46">
        <v>2573400</v>
      </c>
      <c r="B1181" s="46">
        <v>1180</v>
      </c>
      <c r="C1181" s="46" t="s">
        <v>1113</v>
      </c>
      <c r="E1181" s="46">
        <v>1179</v>
      </c>
      <c r="F1181" s="46" t="str">
        <f t="shared" si="18"/>
        <v>Сверло по металлу кобальтовое</v>
      </c>
    </row>
    <row r="1182" spans="1:6" x14ac:dyDescent="0.25">
      <c r="A1182" s="46" t="s">
        <v>348</v>
      </c>
      <c r="B1182" s="46">
        <v>1181</v>
      </c>
      <c r="C1182" s="46" t="s">
        <v>3539</v>
      </c>
      <c r="E1182" s="46">
        <v>1180</v>
      </c>
      <c r="F1182" s="46" t="str">
        <f t="shared" si="18"/>
        <v>Сверло рельсовое</v>
      </c>
    </row>
    <row r="1183" spans="1:6" x14ac:dyDescent="0.25">
      <c r="A1183" s="46" t="s">
        <v>348</v>
      </c>
      <c r="B1183" s="46">
        <v>1182</v>
      </c>
      <c r="C1183" s="46" t="s">
        <v>1510</v>
      </c>
      <c r="E1183" s="46">
        <v>1181</v>
      </c>
      <c r="F1183" s="46" t="str">
        <f t="shared" si="18"/>
        <v>Светильник под светодиодную лампу (LED)</v>
      </c>
    </row>
    <row r="1184" spans="1:6" x14ac:dyDescent="0.25">
      <c r="A1184" s="46" t="s">
        <v>350</v>
      </c>
      <c r="B1184" s="46">
        <v>1183</v>
      </c>
      <c r="C1184" s="46" t="s">
        <v>1516</v>
      </c>
      <c r="E1184" s="46">
        <v>1182</v>
      </c>
      <c r="F1184" s="46" t="str">
        <f t="shared" si="18"/>
        <v>Светильник светодиодный (LED)</v>
      </c>
    </row>
    <row r="1185" spans="1:6" x14ac:dyDescent="0.25">
      <c r="A1185" s="46">
        <v>2443110</v>
      </c>
      <c r="B1185" s="46">
        <v>1184</v>
      </c>
      <c r="C1185" s="46" t="s">
        <v>992</v>
      </c>
      <c r="E1185" s="46">
        <v>1183</v>
      </c>
      <c r="F1185" s="46" t="str">
        <f t="shared" si="18"/>
        <v>Светофор</v>
      </c>
    </row>
    <row r="1186" spans="1:6" x14ac:dyDescent="0.25">
      <c r="A1186" s="46" t="s">
        <v>206</v>
      </c>
      <c r="B1186" s="46">
        <v>1185</v>
      </c>
      <c r="C1186" s="46" t="s">
        <v>6546</v>
      </c>
      <c r="E1186" s="46">
        <v>1184</v>
      </c>
      <c r="F1186" s="46" t="str">
        <f t="shared" si="18"/>
        <v>Свинец первичный</v>
      </c>
    </row>
    <row r="1187" spans="1:6" x14ac:dyDescent="0.25">
      <c r="A1187" s="46" t="s">
        <v>275</v>
      </c>
      <c r="B1187" s="46">
        <v>1186</v>
      </c>
      <c r="C1187" s="46" t="s">
        <v>1186</v>
      </c>
      <c r="E1187" s="46">
        <v>1185</v>
      </c>
      <c r="F1187" s="46" t="str">
        <f t="shared" si="18"/>
        <v>Седло зажима для труб</v>
      </c>
    </row>
    <row r="1188" spans="1:6" x14ac:dyDescent="0.25">
      <c r="A1188" s="46">
        <v>2652120</v>
      </c>
      <c r="B1188" s="46">
        <v>1187</v>
      </c>
      <c r="C1188" s="46" t="s">
        <v>1392</v>
      </c>
      <c r="E1188" s="46">
        <v>1186</v>
      </c>
      <c r="F1188" s="46" t="str">
        <f t="shared" si="18"/>
        <v>Сейф металлический</v>
      </c>
    </row>
    <row r="1189" spans="1:6" x14ac:dyDescent="0.25">
      <c r="A1189" s="46" t="s">
        <v>317</v>
      </c>
      <c r="B1189" s="46">
        <v>1188</v>
      </c>
      <c r="C1189" s="46" t="s">
        <v>1380</v>
      </c>
      <c r="E1189" s="46">
        <v>1187</v>
      </c>
      <c r="F1189" s="46" t="str">
        <f t="shared" si="18"/>
        <v>Секундомер</v>
      </c>
    </row>
    <row r="1190" spans="1:6" x14ac:dyDescent="0.25">
      <c r="A1190" s="46" t="s">
        <v>331</v>
      </c>
      <c r="B1190" s="46">
        <v>1189</v>
      </c>
      <c r="C1190" s="46" t="s">
        <v>1413</v>
      </c>
      <c r="E1190" s="46">
        <v>1188</v>
      </c>
      <c r="F1190" s="46" t="str">
        <f t="shared" si="18"/>
        <v>Сенсор газоанализатора</v>
      </c>
    </row>
    <row r="1191" spans="1:6" x14ac:dyDescent="0.25">
      <c r="A1191" s="46" t="s">
        <v>331</v>
      </c>
      <c r="B1191" s="46">
        <v>1190</v>
      </c>
      <c r="C1191" s="46" t="s">
        <v>1414</v>
      </c>
      <c r="E1191" s="46">
        <v>1189</v>
      </c>
      <c r="F1191" s="46" t="str">
        <f t="shared" si="18"/>
        <v>Сервопривод (следящий привод)</v>
      </c>
    </row>
    <row r="1192" spans="1:6" x14ac:dyDescent="0.25">
      <c r="A1192" s="46">
        <v>2572130</v>
      </c>
      <c r="B1192" s="46">
        <v>1191</v>
      </c>
      <c r="C1192" s="46" t="s">
        <v>1035</v>
      </c>
      <c r="E1192" s="46">
        <v>1190</v>
      </c>
      <c r="F1192" s="46" t="str">
        <f t="shared" si="18"/>
        <v>Сервораспределитель</v>
      </c>
    </row>
    <row r="1193" spans="1:6" x14ac:dyDescent="0.25">
      <c r="A1193" s="46">
        <v>2013422</v>
      </c>
      <c r="B1193" s="46">
        <v>1192</v>
      </c>
      <c r="C1193" s="46" t="s">
        <v>625</v>
      </c>
      <c r="E1193" s="46">
        <v>1191</v>
      </c>
      <c r="F1193" s="46" t="str">
        <f t="shared" si="18"/>
        <v>Сердцевина замка дверного</v>
      </c>
    </row>
    <row r="1194" spans="1:6" x14ac:dyDescent="0.25">
      <c r="A1194" s="46">
        <v>2013422</v>
      </c>
      <c r="B1194" s="46">
        <v>1193</v>
      </c>
      <c r="C1194" s="46" t="s">
        <v>626</v>
      </c>
      <c r="E1194" s="46">
        <v>1192</v>
      </c>
      <c r="F1194" s="46" t="str">
        <f t="shared" si="18"/>
        <v>Серебро азотнокислое (нитрат серебра(I)) (AgNO3)</v>
      </c>
    </row>
    <row r="1195" spans="1:6" x14ac:dyDescent="0.25">
      <c r="A1195" s="46">
        <v>2013416</v>
      </c>
      <c r="B1195" s="46">
        <v>1194</v>
      </c>
      <c r="C1195" s="46" t="s">
        <v>622</v>
      </c>
      <c r="E1195" s="46">
        <v>1193</v>
      </c>
      <c r="F1195" s="46" t="str">
        <f t="shared" si="18"/>
        <v>Серебро азотнокислое (нитрат серебра(I)) (AgNO3) фиксанал</v>
      </c>
    </row>
    <row r="1196" spans="1:6" x14ac:dyDescent="0.25">
      <c r="A1196" s="46" t="s">
        <v>6631</v>
      </c>
      <c r="B1196" s="46">
        <v>1195</v>
      </c>
      <c r="C1196" s="46" t="s">
        <v>6529</v>
      </c>
      <c r="E1196" s="46">
        <v>1194</v>
      </c>
      <c r="F1196" s="46" t="str">
        <f t="shared" si="18"/>
        <v>Серебро сернокислое (сульфат серебра(I)) (Ag2O4S)</v>
      </c>
    </row>
    <row r="1197" spans="1:6" x14ac:dyDescent="0.25">
      <c r="A1197" s="46" t="s">
        <v>266</v>
      </c>
      <c r="B1197" s="46">
        <v>1196</v>
      </c>
      <c r="C1197" s="46" t="s">
        <v>1155</v>
      </c>
      <c r="E1197" s="46">
        <v>1195</v>
      </c>
      <c r="F1197" s="46" t="str">
        <f t="shared" si="18"/>
        <v>Сетка затеняющая</v>
      </c>
    </row>
    <row r="1198" spans="1:6" x14ac:dyDescent="0.25">
      <c r="A1198" s="46" t="s">
        <v>214</v>
      </c>
      <c r="B1198" s="46">
        <v>1197</v>
      </c>
      <c r="C1198" s="46" t="s">
        <v>845</v>
      </c>
      <c r="E1198" s="46">
        <v>1196</v>
      </c>
      <c r="F1198" s="46" t="str">
        <f t="shared" si="18"/>
        <v>Сетка металлическая тканая нержавеющая</v>
      </c>
    </row>
    <row r="1199" spans="1:6" x14ac:dyDescent="0.25">
      <c r="A1199" s="46" t="s">
        <v>185</v>
      </c>
      <c r="B1199" s="46">
        <v>1198</v>
      </c>
      <c r="C1199" s="46" t="s">
        <v>600</v>
      </c>
      <c r="E1199" s="46">
        <v>1197</v>
      </c>
      <c r="F1199" s="46" t="str">
        <f t="shared" si="18"/>
        <v>Сетка москитная</v>
      </c>
    </row>
    <row r="1200" spans="1:6" x14ac:dyDescent="0.25">
      <c r="A1200" s="46" t="s">
        <v>135</v>
      </c>
      <c r="B1200" s="46">
        <v>1199</v>
      </c>
      <c r="C1200" s="46" t="s">
        <v>515</v>
      </c>
      <c r="E1200" s="46">
        <v>1198</v>
      </c>
      <c r="F1200" s="46" t="str">
        <f t="shared" si="18"/>
        <v>Силикагель гранулированный</v>
      </c>
    </row>
    <row r="1201" spans="1:6" x14ac:dyDescent="0.25">
      <c r="A1201" s="46" t="s">
        <v>135</v>
      </c>
      <c r="B1201" s="46">
        <v>1200</v>
      </c>
      <c r="C1201" s="46" t="s">
        <v>516</v>
      </c>
      <c r="E1201" s="46">
        <v>1199</v>
      </c>
      <c r="F1201" s="46" t="str">
        <f t="shared" si="18"/>
        <v>Синтепон</v>
      </c>
    </row>
    <row r="1202" spans="1:6" x14ac:dyDescent="0.25">
      <c r="A1202" s="46" t="s">
        <v>366</v>
      </c>
      <c r="B1202" s="46">
        <v>1201</v>
      </c>
      <c r="C1202" s="46" t="s">
        <v>1543</v>
      </c>
      <c r="E1202" s="46">
        <v>1200</v>
      </c>
      <c r="F1202" s="46" t="str">
        <f t="shared" si="18"/>
        <v>Синтепон нетканый в рулонах</v>
      </c>
    </row>
    <row r="1203" spans="1:6" x14ac:dyDescent="0.25">
      <c r="A1203" s="46" t="s">
        <v>386</v>
      </c>
      <c r="B1203" s="46">
        <v>1202</v>
      </c>
      <c r="C1203" s="46" t="s">
        <v>3517</v>
      </c>
      <c r="E1203" s="46">
        <v>1201</v>
      </c>
      <c r="F1203" s="46" t="str">
        <f t="shared" si="18"/>
        <v>Система дистанционного контроля эл. питания (контроллер)</v>
      </c>
    </row>
    <row r="1204" spans="1:6" x14ac:dyDescent="0.25">
      <c r="A1204" s="46" t="s">
        <v>340</v>
      </c>
      <c r="B1204" s="46">
        <v>1203</v>
      </c>
      <c r="C1204" s="46" t="s">
        <v>1472</v>
      </c>
      <c r="E1204" s="46">
        <v>1202</v>
      </c>
      <c r="F1204" s="46" t="str">
        <f t="shared" si="18"/>
        <v>Система душевая</v>
      </c>
    </row>
    <row r="1205" spans="1:6" x14ac:dyDescent="0.25">
      <c r="A1205" s="46" t="s">
        <v>386</v>
      </c>
      <c r="B1205" s="46">
        <v>1204</v>
      </c>
      <c r="C1205" s="46" t="s">
        <v>3518</v>
      </c>
      <c r="E1205" s="46">
        <v>1203</v>
      </c>
      <c r="F1205" s="46" t="str">
        <f t="shared" si="18"/>
        <v>Система измерения длины</v>
      </c>
    </row>
    <row r="1206" spans="1:6" x14ac:dyDescent="0.25">
      <c r="A1206" s="46" t="s">
        <v>312</v>
      </c>
      <c r="B1206" s="46">
        <v>1205</v>
      </c>
      <c r="C1206" s="46" t="s">
        <v>1345</v>
      </c>
      <c r="E1206" s="46">
        <v>1204</v>
      </c>
      <c r="F1206" s="46" t="str">
        <f t="shared" si="18"/>
        <v>Система слива</v>
      </c>
    </row>
    <row r="1207" spans="1:6" x14ac:dyDescent="0.25">
      <c r="A1207" s="46">
        <v>2059520</v>
      </c>
      <c r="B1207" s="46">
        <v>1206</v>
      </c>
      <c r="C1207" s="46" t="s">
        <v>725</v>
      </c>
      <c r="E1207" s="46">
        <v>1205</v>
      </c>
      <c r="F1207" s="46" t="str">
        <f t="shared" si="18"/>
        <v>Сито лабораторное</v>
      </c>
    </row>
    <row r="1208" spans="1:6" x14ac:dyDescent="0.25">
      <c r="A1208" s="46" t="s">
        <v>6614</v>
      </c>
      <c r="B1208" s="46">
        <v>1207</v>
      </c>
      <c r="C1208" s="46" t="s">
        <v>6507</v>
      </c>
      <c r="E1208" s="46">
        <v>1206</v>
      </c>
      <c r="F1208" s="46" t="str">
        <f t="shared" si="18"/>
        <v>Сито молекулярное</v>
      </c>
    </row>
    <row r="1209" spans="1:6" x14ac:dyDescent="0.25">
      <c r="A1209" s="46" t="s">
        <v>377</v>
      </c>
      <c r="B1209" s="46">
        <v>1208</v>
      </c>
      <c r="C1209" s="46" t="s">
        <v>1581</v>
      </c>
      <c r="E1209" s="46">
        <v>1207</v>
      </c>
      <c r="F1209" s="46" t="str">
        <f t="shared" si="18"/>
        <v>Ситоткань (образец)</v>
      </c>
    </row>
    <row r="1210" spans="1:6" x14ac:dyDescent="0.25">
      <c r="A1210" s="46" t="s">
        <v>207</v>
      </c>
      <c r="B1210" s="46">
        <v>1209</v>
      </c>
      <c r="C1210" s="46" t="s">
        <v>799</v>
      </c>
      <c r="E1210" s="46">
        <v>1208</v>
      </c>
      <c r="F1210" s="46" t="str">
        <f t="shared" si="18"/>
        <v>Сифон лабораторный для перекачивания агрессивных жидкостей</v>
      </c>
    </row>
    <row r="1211" spans="1:6" x14ac:dyDescent="0.25">
      <c r="A1211" s="46" t="s">
        <v>304</v>
      </c>
      <c r="B1211" s="46">
        <v>1210</v>
      </c>
      <c r="C1211" s="46" t="s">
        <v>1287</v>
      </c>
      <c r="E1211" s="46">
        <v>1209</v>
      </c>
      <c r="F1211" s="46" t="str">
        <f t="shared" si="18"/>
        <v>Сифон сантехнический</v>
      </c>
    </row>
    <row r="1212" spans="1:6" x14ac:dyDescent="0.25">
      <c r="A1212" s="46">
        <v>3101110</v>
      </c>
      <c r="B1212" s="46">
        <v>1211</v>
      </c>
      <c r="C1212" s="46" t="s">
        <v>1776</v>
      </c>
      <c r="E1212" s="46">
        <v>1210</v>
      </c>
      <c r="F1212" s="46" t="str">
        <f t="shared" si="18"/>
        <v>Скалыватель прецизионный</v>
      </c>
    </row>
    <row r="1213" spans="1:6" x14ac:dyDescent="0.25">
      <c r="A1213" s="46" t="s">
        <v>227</v>
      </c>
      <c r="B1213" s="46">
        <v>1212</v>
      </c>
      <c r="C1213" s="46" t="s">
        <v>896</v>
      </c>
      <c r="E1213" s="46">
        <v>1211</v>
      </c>
      <c r="F1213" s="46" t="str">
        <f t="shared" si="18"/>
        <v>Скамейка</v>
      </c>
    </row>
    <row r="1214" spans="1:6" x14ac:dyDescent="0.25">
      <c r="A1214" s="46">
        <v>2572140</v>
      </c>
      <c r="B1214" s="46">
        <v>1213</v>
      </c>
      <c r="C1214" s="46" t="s">
        <v>1042</v>
      </c>
      <c r="E1214" s="46">
        <v>1212</v>
      </c>
      <c r="F1214" s="46" t="str">
        <f t="shared" si="18"/>
        <v>Склянка лабораторная стеклянная</v>
      </c>
    </row>
    <row r="1215" spans="1:6" x14ac:dyDescent="0.25">
      <c r="A1215" s="46" t="s">
        <v>266</v>
      </c>
      <c r="B1215" s="46">
        <v>1214</v>
      </c>
      <c r="C1215" s="46" t="s">
        <v>6575</v>
      </c>
      <c r="E1215" s="46">
        <v>1213</v>
      </c>
      <c r="F1215" s="46" t="str">
        <f t="shared" si="18"/>
        <v>Скоба анкерная</v>
      </c>
    </row>
    <row r="1216" spans="1:6" x14ac:dyDescent="0.25">
      <c r="A1216" s="46">
        <v>2572140</v>
      </c>
      <c r="B1216" s="46">
        <v>1215</v>
      </c>
      <c r="C1216" s="46" t="s">
        <v>6569</v>
      </c>
      <c r="E1216" s="46">
        <v>1214</v>
      </c>
      <c r="F1216" s="46" t="str">
        <f t="shared" si="18"/>
        <v>Скоба крепежная</v>
      </c>
    </row>
    <row r="1217" spans="1:6" x14ac:dyDescent="0.25">
      <c r="A1217" s="46" t="s">
        <v>277</v>
      </c>
      <c r="B1217" s="46">
        <v>1216</v>
      </c>
      <c r="C1217" s="46" t="s">
        <v>6578</v>
      </c>
      <c r="E1217" s="46">
        <v>1215</v>
      </c>
      <c r="F1217" s="46" t="str">
        <f t="shared" si="18"/>
        <v>Скоба крепежная металлическая</v>
      </c>
    </row>
    <row r="1218" spans="1:6" x14ac:dyDescent="0.25">
      <c r="A1218" s="46" t="s">
        <v>217</v>
      </c>
      <c r="B1218" s="46">
        <v>1217</v>
      </c>
      <c r="C1218" s="46" t="s">
        <v>851</v>
      </c>
      <c r="E1218" s="46">
        <v>1216</v>
      </c>
      <c r="F1218" s="46" t="str">
        <f t="shared" si="18"/>
        <v>Скобы канцелярские/мебельные металлические</v>
      </c>
    </row>
    <row r="1219" spans="1:6" x14ac:dyDescent="0.25">
      <c r="A1219" s="46" t="s">
        <v>277</v>
      </c>
      <c r="B1219" s="46">
        <v>1218</v>
      </c>
      <c r="C1219" s="46" t="s">
        <v>1193</v>
      </c>
      <c r="E1219" s="46">
        <v>1217</v>
      </c>
      <c r="F1219" s="46" t="str">
        <f t="shared" ref="F1219:F1282" si="19">VLOOKUP(E1219,B:C,2,0)</f>
        <v>Скотч</v>
      </c>
    </row>
    <row r="1220" spans="1:6" x14ac:dyDescent="0.25">
      <c r="A1220" s="46">
        <v>2059410</v>
      </c>
      <c r="B1220" s="46">
        <v>1219</v>
      </c>
      <c r="C1220" s="46" t="s">
        <v>6544</v>
      </c>
      <c r="E1220" s="46">
        <v>1218</v>
      </c>
      <c r="F1220" s="46" t="str">
        <f t="shared" si="19"/>
        <v>Скрепки канцелярские</v>
      </c>
    </row>
    <row r="1221" spans="1:6" x14ac:dyDescent="0.25">
      <c r="A1221" s="46">
        <v>2059410</v>
      </c>
      <c r="B1221" s="46">
        <v>1220</v>
      </c>
      <c r="C1221" s="46" t="s">
        <v>698</v>
      </c>
      <c r="E1221" s="46">
        <v>1219</v>
      </c>
      <c r="F1221" s="46" t="str">
        <f t="shared" si="19"/>
        <v>Смазка графитная УССА</v>
      </c>
    </row>
    <row r="1222" spans="1:6" x14ac:dyDescent="0.25">
      <c r="A1222" s="46" t="s">
        <v>170</v>
      </c>
      <c r="B1222" s="46">
        <v>1221</v>
      </c>
      <c r="C1222" s="46" t="s">
        <v>579</v>
      </c>
      <c r="E1222" s="46">
        <v>1220</v>
      </c>
      <c r="F1222" s="46" t="str">
        <f t="shared" si="19"/>
        <v>Смазка техническая</v>
      </c>
    </row>
    <row r="1223" spans="1:6" x14ac:dyDescent="0.25">
      <c r="A1223" s="46" t="s">
        <v>386</v>
      </c>
      <c r="B1223" s="46">
        <v>1222</v>
      </c>
      <c r="C1223" s="46" t="s">
        <v>1621</v>
      </c>
      <c r="E1223" s="46">
        <v>1221</v>
      </c>
      <c r="F1223" s="46" t="str">
        <f t="shared" si="19"/>
        <v>Смазочно-охлаждающая жидкость (СОЖ)</v>
      </c>
    </row>
    <row r="1224" spans="1:6" x14ac:dyDescent="0.25">
      <c r="A1224" s="46" t="s">
        <v>172</v>
      </c>
      <c r="B1224" s="46">
        <v>1223</v>
      </c>
      <c r="C1224" s="46" t="s">
        <v>582</v>
      </c>
      <c r="E1224" s="46">
        <v>1222</v>
      </c>
      <c r="F1224" s="46" t="str">
        <f t="shared" si="19"/>
        <v>Смеситель</v>
      </c>
    </row>
    <row r="1225" spans="1:6" x14ac:dyDescent="0.25">
      <c r="A1225" s="46">
        <v>2016400</v>
      </c>
      <c r="B1225" s="46">
        <v>1224</v>
      </c>
      <c r="C1225" s="46" t="s">
        <v>6540</v>
      </c>
      <c r="E1225" s="46">
        <v>1223</v>
      </c>
      <c r="F1225" s="46" t="str">
        <f t="shared" si="19"/>
        <v>Смесь газовая поверочная</v>
      </c>
    </row>
    <row r="1226" spans="1:6" x14ac:dyDescent="0.25">
      <c r="A1226" s="46">
        <v>2014710</v>
      </c>
      <c r="B1226" s="46">
        <v>1225</v>
      </c>
      <c r="C1226" s="46" t="s">
        <v>655</v>
      </c>
      <c r="E1226" s="46">
        <v>1224</v>
      </c>
      <c r="F1226" s="46" t="str">
        <f t="shared" si="19"/>
        <v>Смола</v>
      </c>
    </row>
    <row r="1227" spans="1:6" x14ac:dyDescent="0.25">
      <c r="A1227" s="46" t="s">
        <v>191</v>
      </c>
      <c r="B1227" s="46">
        <v>1226</v>
      </c>
      <c r="C1227" s="46" t="s">
        <v>690</v>
      </c>
      <c r="E1227" s="46">
        <v>1225</v>
      </c>
      <c r="F1227" s="46" t="str">
        <f t="shared" si="19"/>
        <v>Смола для деионизации</v>
      </c>
    </row>
    <row r="1228" spans="1:6" x14ac:dyDescent="0.25">
      <c r="A1228" s="46" t="s">
        <v>219</v>
      </c>
      <c r="B1228" s="46">
        <v>1227</v>
      </c>
      <c r="C1228" s="46" t="s">
        <v>3417</v>
      </c>
      <c r="E1228" s="46">
        <v>1226</v>
      </c>
      <c r="F1228" s="46" t="str">
        <f t="shared" si="19"/>
        <v>Смягчитель воды</v>
      </c>
    </row>
    <row r="1229" spans="1:6" x14ac:dyDescent="0.25">
      <c r="A1229" s="46" t="s">
        <v>249</v>
      </c>
      <c r="B1229" s="46">
        <v>1228</v>
      </c>
      <c r="C1229" s="46" t="s">
        <v>981</v>
      </c>
      <c r="E1229" s="46">
        <v>1227</v>
      </c>
      <c r="F1229" s="46" t="str">
        <f t="shared" si="19"/>
        <v>Совок для мусора</v>
      </c>
    </row>
    <row r="1230" spans="1:6" x14ac:dyDescent="0.25">
      <c r="A1230" s="46" t="s">
        <v>249</v>
      </c>
      <c r="B1230" s="46">
        <v>1229</v>
      </c>
      <c r="C1230" s="46" t="s">
        <v>978</v>
      </c>
      <c r="E1230" s="46">
        <v>1228</v>
      </c>
      <c r="F1230" s="46" t="str">
        <f t="shared" si="19"/>
        <v>Соединение быстроразъемное (БРС)</v>
      </c>
    </row>
    <row r="1231" spans="1:6" x14ac:dyDescent="0.25">
      <c r="A1231" s="46" t="s">
        <v>249</v>
      </c>
      <c r="B1231" s="46">
        <v>1230</v>
      </c>
      <c r="C1231" s="46" t="s">
        <v>979</v>
      </c>
      <c r="E1231" s="46">
        <v>1229</v>
      </c>
      <c r="F1231" s="46" t="str">
        <f t="shared" si="19"/>
        <v>Соединение резьбовое</v>
      </c>
    </row>
    <row r="1232" spans="1:6" x14ac:dyDescent="0.25">
      <c r="A1232" s="46" t="s">
        <v>249</v>
      </c>
      <c r="B1232" s="46">
        <v>1231</v>
      </c>
      <c r="C1232" s="46" t="s">
        <v>980</v>
      </c>
      <c r="E1232" s="46">
        <v>1230</v>
      </c>
      <c r="F1232" s="46" t="str">
        <f t="shared" si="19"/>
        <v>Соединение резьбовое ввертное</v>
      </c>
    </row>
    <row r="1233" spans="1:6" x14ac:dyDescent="0.25">
      <c r="A1233" s="46" t="s">
        <v>387</v>
      </c>
      <c r="B1233" s="46">
        <v>1232</v>
      </c>
      <c r="C1233" s="46" t="s">
        <v>3543</v>
      </c>
      <c r="E1233" s="46">
        <v>1231</v>
      </c>
      <c r="F1233" s="46" t="str">
        <f t="shared" si="19"/>
        <v>Соединение резьбовое редукционное</v>
      </c>
    </row>
    <row r="1234" spans="1:6" x14ac:dyDescent="0.25">
      <c r="A1234" s="46">
        <v>2572140</v>
      </c>
      <c r="B1234" s="46">
        <v>1233</v>
      </c>
      <c r="C1234" s="46" t="s">
        <v>6568</v>
      </c>
      <c r="E1234" s="46">
        <v>1232</v>
      </c>
      <c r="F1234" s="46" t="str">
        <f t="shared" si="19"/>
        <v>Соединение ротационное (верлюг, муфта гидравлическая)</v>
      </c>
    </row>
    <row r="1235" spans="1:6" x14ac:dyDescent="0.25">
      <c r="A1235" s="46" t="s">
        <v>117</v>
      </c>
      <c r="B1235" s="46">
        <v>1234</v>
      </c>
      <c r="C1235" s="46" t="s">
        <v>480</v>
      </c>
      <c r="E1235" s="46">
        <v>1233</v>
      </c>
      <c r="F1235" s="46" t="str">
        <f t="shared" si="19"/>
        <v>Соединитель конвейерной ленты</v>
      </c>
    </row>
    <row r="1236" spans="1:6" x14ac:dyDescent="0.25">
      <c r="A1236" s="46" t="s">
        <v>312</v>
      </c>
      <c r="B1236" s="46">
        <v>1235</v>
      </c>
      <c r="C1236" s="46" t="s">
        <v>1348</v>
      </c>
      <c r="E1236" s="46">
        <v>1234</v>
      </c>
      <c r="F1236" s="46" t="str">
        <f t="shared" si="19"/>
        <v>Сок</v>
      </c>
    </row>
    <row r="1237" spans="1:6" x14ac:dyDescent="0.25">
      <c r="A1237" s="46">
        <v>2013416</v>
      </c>
      <c r="B1237" s="46">
        <v>1236</v>
      </c>
      <c r="C1237" s="46" t="s">
        <v>623</v>
      </c>
      <c r="E1237" s="46">
        <v>1235</v>
      </c>
      <c r="F1237" s="46" t="str">
        <f t="shared" si="19"/>
        <v>Солемер портативный</v>
      </c>
    </row>
    <row r="1238" spans="1:6" x14ac:dyDescent="0.25">
      <c r="A1238" s="46">
        <v>2013416</v>
      </c>
      <c r="B1238" s="46">
        <v>1237</v>
      </c>
      <c r="C1238" s="46" t="s">
        <v>624</v>
      </c>
      <c r="E1238" s="46">
        <v>1236</v>
      </c>
      <c r="F1238" s="46" t="str">
        <f t="shared" si="19"/>
        <v>Соль Мора</v>
      </c>
    </row>
    <row r="1239" spans="1:6" x14ac:dyDescent="0.25">
      <c r="A1239" s="46" t="s">
        <v>3436</v>
      </c>
      <c r="B1239" s="46">
        <v>1238</v>
      </c>
      <c r="C1239" s="46" t="s">
        <v>3406</v>
      </c>
      <c r="E1239" s="46">
        <v>1237</v>
      </c>
      <c r="F1239" s="46" t="str">
        <f t="shared" si="19"/>
        <v>Соль Мора фиксанал</v>
      </c>
    </row>
    <row r="1240" spans="1:6" x14ac:dyDescent="0.25">
      <c r="A1240" s="46" t="s">
        <v>369</v>
      </c>
      <c r="B1240" s="46">
        <v>1239</v>
      </c>
      <c r="C1240" s="46" t="s">
        <v>1559</v>
      </c>
      <c r="E1240" s="46">
        <v>1238</v>
      </c>
      <c r="F1240" s="46" t="str">
        <f t="shared" si="19"/>
        <v>Соль пищевая</v>
      </c>
    </row>
    <row r="1241" spans="1:6" x14ac:dyDescent="0.25">
      <c r="A1241" s="46" t="s">
        <v>369</v>
      </c>
      <c r="B1241" s="46">
        <v>1240</v>
      </c>
      <c r="C1241" s="46" t="s">
        <v>1560</v>
      </c>
      <c r="E1241" s="46">
        <v>1239</v>
      </c>
      <c r="F1241" s="46" t="str">
        <f t="shared" si="19"/>
        <v>Сопло газовое</v>
      </c>
    </row>
    <row r="1242" spans="1:6" x14ac:dyDescent="0.25">
      <c r="A1242" s="46" t="s">
        <v>307</v>
      </c>
      <c r="B1242" s="46">
        <v>1241</v>
      </c>
      <c r="C1242" s="46" t="s">
        <v>1308</v>
      </c>
      <c r="E1242" s="46">
        <v>1240</v>
      </c>
      <c r="F1242" s="46" t="str">
        <f t="shared" si="19"/>
        <v>Сопло плазмотрона</v>
      </c>
    </row>
    <row r="1243" spans="1:6" x14ac:dyDescent="0.25">
      <c r="A1243" s="46" t="s">
        <v>300</v>
      </c>
      <c r="B1243" s="46">
        <v>1242</v>
      </c>
      <c r="C1243" s="46" t="s">
        <v>1275</v>
      </c>
      <c r="E1243" s="46">
        <v>1241</v>
      </c>
      <c r="F1243" s="46" t="str">
        <f t="shared" si="19"/>
        <v>Спектрофотометр</v>
      </c>
    </row>
    <row r="1244" spans="1:6" x14ac:dyDescent="0.25">
      <c r="A1244" s="46">
        <v>2014750</v>
      </c>
      <c r="B1244" s="46">
        <v>1243</v>
      </c>
      <c r="C1244" s="46" t="s">
        <v>660</v>
      </c>
      <c r="E1244" s="46">
        <v>1242</v>
      </c>
      <c r="F1244" s="46" t="str">
        <f t="shared" si="19"/>
        <v>Спикерфон</v>
      </c>
    </row>
    <row r="1245" spans="1:6" x14ac:dyDescent="0.25">
      <c r="A1245" s="46">
        <v>2014740</v>
      </c>
      <c r="B1245" s="46">
        <v>1244</v>
      </c>
      <c r="C1245" s="46" t="s">
        <v>657</v>
      </c>
      <c r="E1245" s="46">
        <v>1243</v>
      </c>
      <c r="F1245" s="46" t="str">
        <f t="shared" si="19"/>
        <v>Спирт изопропиловый (изопропанол) (С3Н8О)</v>
      </c>
    </row>
    <row r="1246" spans="1:6" x14ac:dyDescent="0.25">
      <c r="A1246" s="46">
        <v>2014750</v>
      </c>
      <c r="B1246" s="46">
        <v>1245</v>
      </c>
      <c r="C1246" s="46" t="s">
        <v>658</v>
      </c>
      <c r="E1246" s="46">
        <v>1244</v>
      </c>
      <c r="F1246" s="46" t="str">
        <f t="shared" si="19"/>
        <v>Спирт этиловый (C2H5OH)</v>
      </c>
    </row>
    <row r="1247" spans="1:6" x14ac:dyDescent="0.25">
      <c r="A1247" s="46">
        <v>2014750</v>
      </c>
      <c r="B1247" s="46">
        <v>1246</v>
      </c>
      <c r="C1247" s="46" t="s">
        <v>659</v>
      </c>
      <c r="E1247" s="46">
        <v>1245</v>
      </c>
      <c r="F1247" s="46" t="str">
        <f t="shared" si="19"/>
        <v>Спирт этиловый (C2H5OH) медицинский</v>
      </c>
    </row>
    <row r="1248" spans="1:6" x14ac:dyDescent="0.25">
      <c r="A1248" s="46">
        <v>2443200</v>
      </c>
      <c r="B1248" s="46">
        <v>1247</v>
      </c>
      <c r="C1248" s="46" t="s">
        <v>994</v>
      </c>
      <c r="E1248" s="46">
        <v>1246</v>
      </c>
      <c r="F1248" s="46" t="str">
        <f t="shared" si="19"/>
        <v>Спирт этиловый ректификованный (С2H6O)</v>
      </c>
    </row>
    <row r="1249" spans="1:6" x14ac:dyDescent="0.25">
      <c r="A1249" s="46">
        <v>2443200</v>
      </c>
      <c r="B1249" s="46">
        <v>1248</v>
      </c>
      <c r="C1249" s="46" t="s">
        <v>995</v>
      </c>
      <c r="E1249" s="46">
        <v>1247</v>
      </c>
      <c r="F1249" s="46" t="str">
        <f t="shared" si="19"/>
        <v>Сплав цинк-алюминиевый</v>
      </c>
    </row>
    <row r="1250" spans="1:6" x14ac:dyDescent="0.25">
      <c r="A1250" s="46" t="s">
        <v>6629</v>
      </c>
      <c r="B1250" s="46">
        <v>1249</v>
      </c>
      <c r="C1250" s="46" t="s">
        <v>6524</v>
      </c>
      <c r="E1250" s="46">
        <v>1248</v>
      </c>
      <c r="F1250" s="46" t="str">
        <f t="shared" si="19"/>
        <v>Сплав цинк-сурьмянистый</v>
      </c>
    </row>
    <row r="1251" spans="1:6" x14ac:dyDescent="0.25">
      <c r="A1251" s="46" t="s">
        <v>289</v>
      </c>
      <c r="B1251" s="46">
        <v>1250</v>
      </c>
      <c r="C1251" s="46" t="s">
        <v>1241</v>
      </c>
      <c r="E1251" s="46">
        <v>1249</v>
      </c>
      <c r="F1251" s="46" t="str">
        <f t="shared" si="19"/>
        <v>Сплав цинк-сурьмянистый (образец)</v>
      </c>
    </row>
    <row r="1252" spans="1:6" x14ac:dyDescent="0.25">
      <c r="A1252" s="46" t="s">
        <v>432</v>
      </c>
      <c r="B1252" s="46">
        <v>1251</v>
      </c>
      <c r="C1252" s="46" t="s">
        <v>1759</v>
      </c>
      <c r="E1252" s="46">
        <v>1250</v>
      </c>
      <c r="F1252" s="46" t="str">
        <f t="shared" si="19"/>
        <v>Сплиттер (разветвитель) видеосигнала</v>
      </c>
    </row>
    <row r="1253" spans="1:6" x14ac:dyDescent="0.25">
      <c r="A1253" s="46" t="s">
        <v>191</v>
      </c>
      <c r="B1253" s="46">
        <v>1252</v>
      </c>
      <c r="C1253" s="46" t="s">
        <v>6542</v>
      </c>
      <c r="E1253" s="46">
        <v>1251</v>
      </c>
      <c r="F1253" s="46" t="str">
        <f t="shared" si="19"/>
        <v>Спутниковая система слежения (GPS трекер)</v>
      </c>
    </row>
    <row r="1254" spans="1:6" x14ac:dyDescent="0.25">
      <c r="A1254" s="46" t="s">
        <v>191</v>
      </c>
      <c r="B1254" s="46">
        <v>1253</v>
      </c>
      <c r="C1254" s="46" t="s">
        <v>687</v>
      </c>
      <c r="E1254" s="46">
        <v>1252</v>
      </c>
      <c r="F1254" s="46" t="str">
        <f t="shared" si="19"/>
        <v>Средство для чистки радиаторов кондиционеров</v>
      </c>
    </row>
    <row r="1255" spans="1:6" x14ac:dyDescent="0.25">
      <c r="A1255" s="46" t="s">
        <v>191</v>
      </c>
      <c r="B1255" s="46">
        <v>1254</v>
      </c>
      <c r="C1255" s="46" t="s">
        <v>686</v>
      </c>
      <c r="E1255" s="46">
        <v>1253</v>
      </c>
      <c r="F1255" s="46" t="str">
        <f t="shared" si="19"/>
        <v>Средство для чистки труб</v>
      </c>
    </row>
    <row r="1256" spans="1:6" x14ac:dyDescent="0.25">
      <c r="A1256" s="46" t="s">
        <v>320</v>
      </c>
      <c r="B1256" s="46">
        <v>1255</v>
      </c>
      <c r="C1256" s="46" t="s">
        <v>1395</v>
      </c>
      <c r="E1256" s="46">
        <v>1254</v>
      </c>
      <c r="F1256" s="46" t="str">
        <f t="shared" si="19"/>
        <v>Средство моющее</v>
      </c>
    </row>
    <row r="1257" spans="1:6" x14ac:dyDescent="0.25">
      <c r="A1257" s="46" t="s">
        <v>366</v>
      </c>
      <c r="B1257" s="46">
        <v>1256</v>
      </c>
      <c r="C1257" s="46" t="s">
        <v>1549</v>
      </c>
      <c r="E1257" s="46">
        <v>1255</v>
      </c>
      <c r="F1257" s="46" t="str">
        <f t="shared" si="19"/>
        <v>Стабилизатор для камеры</v>
      </c>
    </row>
    <row r="1258" spans="1:6" x14ac:dyDescent="0.25">
      <c r="A1258" s="46" t="s">
        <v>227</v>
      </c>
      <c r="B1258" s="46">
        <v>1257</v>
      </c>
      <c r="C1258" s="46" t="s">
        <v>897</v>
      </c>
      <c r="E1258" s="46">
        <v>1256</v>
      </c>
      <c r="F1258" s="46" t="str">
        <f t="shared" si="19"/>
        <v>Стабилизатор напряжения</v>
      </c>
    </row>
    <row r="1259" spans="1:6" x14ac:dyDescent="0.25">
      <c r="A1259" s="46" t="s">
        <v>211</v>
      </c>
      <c r="B1259" s="46">
        <v>1258</v>
      </c>
      <c r="C1259" s="46" t="s">
        <v>835</v>
      </c>
      <c r="E1259" s="46">
        <v>1257</v>
      </c>
      <c r="F1259" s="46" t="str">
        <f t="shared" si="19"/>
        <v>Стакан лабораторный стеклянный</v>
      </c>
    </row>
    <row r="1260" spans="1:6" x14ac:dyDescent="0.25">
      <c r="A1260" s="46" t="s">
        <v>227</v>
      </c>
      <c r="B1260" s="46">
        <v>1259</v>
      </c>
      <c r="C1260" s="46" t="s">
        <v>898</v>
      </c>
      <c r="E1260" s="46">
        <v>1258</v>
      </c>
      <c r="F1260" s="46" t="str">
        <f t="shared" si="19"/>
        <v>Стакан полипропиленовый</v>
      </c>
    </row>
    <row r="1261" spans="1:6" x14ac:dyDescent="0.25">
      <c r="A1261" s="46" t="s">
        <v>3446</v>
      </c>
      <c r="B1261" s="46">
        <v>1260</v>
      </c>
      <c r="C1261" s="46" t="s">
        <v>6608</v>
      </c>
      <c r="E1261" s="46">
        <v>1259</v>
      </c>
      <c r="F1261" s="46" t="str">
        <f t="shared" si="19"/>
        <v>Стаканчик для взвешивания (бюкса)</v>
      </c>
    </row>
    <row r="1262" spans="1:6" x14ac:dyDescent="0.25">
      <c r="A1262" s="46" t="s">
        <v>421</v>
      </c>
      <c r="B1262" s="46">
        <v>1261</v>
      </c>
      <c r="C1262" s="46" t="s">
        <v>6609</v>
      </c>
      <c r="E1262" s="46">
        <v>1260</v>
      </c>
      <c r="F1262" s="46" t="str">
        <f t="shared" si="19"/>
        <v>Станок для заточки пильных дисков</v>
      </c>
    </row>
    <row r="1263" spans="1:6" x14ac:dyDescent="0.25">
      <c r="A1263" s="46">
        <v>2841240</v>
      </c>
      <c r="B1263" s="46">
        <v>1262</v>
      </c>
      <c r="C1263" s="46" t="s">
        <v>1728</v>
      </c>
      <c r="E1263" s="46">
        <v>1261</v>
      </c>
      <c r="F1263" s="46" t="str">
        <f t="shared" si="19"/>
        <v>Станок для изготовления элементов упаковки</v>
      </c>
    </row>
    <row r="1264" spans="1:6" x14ac:dyDescent="0.25">
      <c r="A1264" s="46" t="s">
        <v>434</v>
      </c>
      <c r="B1264" s="46">
        <v>1263</v>
      </c>
      <c r="C1264" s="46" t="s">
        <v>1764</v>
      </c>
      <c r="E1264" s="46">
        <v>1262</v>
      </c>
      <c r="F1264" s="46" t="str">
        <f t="shared" si="19"/>
        <v>Станок отрезной для металла</v>
      </c>
    </row>
    <row r="1265" spans="1:6" x14ac:dyDescent="0.25">
      <c r="A1265" s="46" t="s">
        <v>434</v>
      </c>
      <c r="B1265" s="46">
        <v>1264</v>
      </c>
      <c r="C1265" s="46" t="s">
        <v>1765</v>
      </c>
      <c r="E1265" s="46">
        <v>1263</v>
      </c>
      <c r="F1265" s="46" t="str">
        <f t="shared" si="19"/>
        <v>Станок рельсорезный</v>
      </c>
    </row>
    <row r="1266" spans="1:6" x14ac:dyDescent="0.25">
      <c r="A1266" s="46" t="s">
        <v>3446</v>
      </c>
      <c r="B1266" s="46">
        <v>1265</v>
      </c>
      <c r="C1266" s="46" t="s">
        <v>3445</v>
      </c>
      <c r="E1266" s="46">
        <v>1264</v>
      </c>
      <c r="F1266" s="46" t="str">
        <f t="shared" si="19"/>
        <v>Станок рельсошлифовальный</v>
      </c>
    </row>
    <row r="1267" spans="1:6" x14ac:dyDescent="0.25">
      <c r="A1267" s="46" t="s">
        <v>430</v>
      </c>
      <c r="B1267" s="46">
        <v>1266</v>
      </c>
      <c r="C1267" s="46" t="s">
        <v>1751</v>
      </c>
      <c r="E1267" s="46">
        <v>1265</v>
      </c>
      <c r="F1267" s="46" t="str">
        <f t="shared" si="19"/>
        <v>Станок шлифовальный ленточный</v>
      </c>
    </row>
    <row r="1268" spans="1:6" x14ac:dyDescent="0.25">
      <c r="A1268" s="46" t="s">
        <v>414</v>
      </c>
      <c r="B1268" s="46">
        <v>1267</v>
      </c>
      <c r="C1268" s="46" t="s">
        <v>1720</v>
      </c>
      <c r="E1268" s="46">
        <v>1266</v>
      </c>
      <c r="F1268" s="46" t="str">
        <f t="shared" si="19"/>
        <v>Станция манометрическая</v>
      </c>
    </row>
    <row r="1269" spans="1:6" x14ac:dyDescent="0.25">
      <c r="A1269" s="46" t="s">
        <v>404</v>
      </c>
      <c r="B1269" s="46">
        <v>1268</v>
      </c>
      <c r="C1269" s="46" t="s">
        <v>6605</v>
      </c>
      <c r="E1269" s="46">
        <v>1267</v>
      </c>
      <c r="F1269" s="46" t="str">
        <f t="shared" si="19"/>
        <v>Станция паяльная</v>
      </c>
    </row>
    <row r="1270" spans="1:6" x14ac:dyDescent="0.25">
      <c r="A1270" s="46">
        <v>2013620</v>
      </c>
      <c r="B1270" s="46">
        <v>1269</v>
      </c>
      <c r="C1270" s="46" t="s">
        <v>3481</v>
      </c>
      <c r="E1270" s="46">
        <v>1268</v>
      </c>
      <c r="F1270" s="46" t="str">
        <f t="shared" si="19"/>
        <v>Станция сбора фреона</v>
      </c>
    </row>
    <row r="1271" spans="1:6" x14ac:dyDescent="0.25">
      <c r="A1271" s="46" t="s">
        <v>227</v>
      </c>
      <c r="B1271" s="46">
        <v>1270</v>
      </c>
      <c r="C1271" s="46" t="s">
        <v>6557</v>
      </c>
      <c r="E1271" s="46">
        <v>1269</v>
      </c>
      <c r="F1271" s="46" t="str">
        <f t="shared" si="19"/>
        <v>Стекло жидкое</v>
      </c>
    </row>
    <row r="1272" spans="1:6" x14ac:dyDescent="0.25">
      <c r="A1272" s="46" t="s">
        <v>227</v>
      </c>
      <c r="B1272" s="46">
        <v>1271</v>
      </c>
      <c r="C1272" s="46" t="s">
        <v>915</v>
      </c>
      <c r="E1272" s="46">
        <v>1270</v>
      </c>
      <c r="F1272" s="46" t="str">
        <f t="shared" si="19"/>
        <v>Стекло защитное</v>
      </c>
    </row>
    <row r="1273" spans="1:6" x14ac:dyDescent="0.25">
      <c r="A1273" s="46" t="s">
        <v>223</v>
      </c>
      <c r="B1273" s="46">
        <v>1272</v>
      </c>
      <c r="C1273" s="46" t="s">
        <v>888</v>
      </c>
      <c r="E1273" s="46">
        <v>1271</v>
      </c>
      <c r="F1273" s="46" t="str">
        <f t="shared" si="19"/>
        <v>Стекло к щитку сварщика</v>
      </c>
    </row>
    <row r="1274" spans="1:6" x14ac:dyDescent="0.25">
      <c r="A1274" s="46" t="s">
        <v>227</v>
      </c>
      <c r="B1274" s="46">
        <v>1273</v>
      </c>
      <c r="C1274" s="46" t="s">
        <v>913</v>
      </c>
      <c r="E1274" s="46">
        <v>1272</v>
      </c>
      <c r="F1274" s="46" t="str">
        <f t="shared" si="19"/>
        <v>Стекло ударостойкое (триплекс)</v>
      </c>
    </row>
    <row r="1275" spans="1:6" x14ac:dyDescent="0.25">
      <c r="A1275" s="46" t="s">
        <v>226</v>
      </c>
      <c r="B1275" s="46">
        <v>1274</v>
      </c>
      <c r="C1275" s="46" t="s">
        <v>6554</v>
      </c>
      <c r="E1275" s="46">
        <v>1273</v>
      </c>
      <c r="F1275" s="46" t="str">
        <f t="shared" si="19"/>
        <v>Стекло часовое (крышка)</v>
      </c>
    </row>
    <row r="1276" spans="1:6" x14ac:dyDescent="0.25">
      <c r="A1276" s="46" t="s">
        <v>226</v>
      </c>
      <c r="B1276" s="46">
        <v>1275</v>
      </c>
      <c r="C1276" s="46" t="s">
        <v>6553</v>
      </c>
      <c r="E1276" s="46">
        <v>1274</v>
      </c>
      <c r="F1276" s="46" t="str">
        <f t="shared" si="19"/>
        <v>Стекловата для хроматографии (вата силанизированная)</v>
      </c>
    </row>
    <row r="1277" spans="1:6" x14ac:dyDescent="0.25">
      <c r="A1277" s="46" t="s">
        <v>224</v>
      </c>
      <c r="B1277" s="46">
        <v>1276</v>
      </c>
      <c r="C1277" s="46" t="s">
        <v>892</v>
      </c>
      <c r="E1277" s="46">
        <v>1275</v>
      </c>
      <c r="F1277" s="46" t="str">
        <f t="shared" si="19"/>
        <v>Стекловолокно</v>
      </c>
    </row>
    <row r="1278" spans="1:6" x14ac:dyDescent="0.25">
      <c r="A1278" s="46" t="s">
        <v>367</v>
      </c>
      <c r="B1278" s="46">
        <v>1277</v>
      </c>
      <c r="C1278" s="46" t="s">
        <v>1552</v>
      </c>
      <c r="E1278" s="46">
        <v>1276</v>
      </c>
      <c r="F1278" s="46" t="str">
        <f t="shared" si="19"/>
        <v>Стеклопакет</v>
      </c>
    </row>
    <row r="1279" spans="1:6" x14ac:dyDescent="0.25">
      <c r="A1279" s="46">
        <v>3101110</v>
      </c>
      <c r="B1279" s="46">
        <v>1278</v>
      </c>
      <c r="C1279" s="46" t="s">
        <v>1775</v>
      </c>
      <c r="E1279" s="46">
        <v>1277</v>
      </c>
      <c r="F1279" s="46" t="str">
        <f t="shared" si="19"/>
        <v>Стеклотекстолит</v>
      </c>
    </row>
    <row r="1280" spans="1:6" x14ac:dyDescent="0.25">
      <c r="A1280" s="46" t="s">
        <v>150</v>
      </c>
      <c r="B1280" s="46">
        <v>1279</v>
      </c>
      <c r="C1280" s="46" t="s">
        <v>541</v>
      </c>
      <c r="E1280" s="46">
        <v>1278</v>
      </c>
      <c r="F1280" s="46" t="str">
        <f t="shared" si="19"/>
        <v>Стеллаж металлический</v>
      </c>
    </row>
    <row r="1281" spans="1:6" x14ac:dyDescent="0.25">
      <c r="A1281" s="46" t="s">
        <v>464</v>
      </c>
      <c r="B1281" s="46">
        <v>1280</v>
      </c>
      <c r="C1281" s="46" t="s">
        <v>1843</v>
      </c>
      <c r="E1281" s="46">
        <v>1279</v>
      </c>
      <c r="F1281" s="46" t="str">
        <f t="shared" si="19"/>
        <v>Стельки для обуви</v>
      </c>
    </row>
    <row r="1282" spans="1:6" x14ac:dyDescent="0.25">
      <c r="A1282" s="46" t="s">
        <v>245</v>
      </c>
      <c r="B1282" s="46">
        <v>1281</v>
      </c>
      <c r="C1282" s="46" t="s">
        <v>970</v>
      </c>
      <c r="E1282" s="46">
        <v>1280</v>
      </c>
      <c r="F1282" s="46" t="str">
        <f t="shared" si="19"/>
        <v>Стенд информационный</v>
      </c>
    </row>
    <row r="1283" spans="1:6" x14ac:dyDescent="0.25">
      <c r="A1283" s="46" t="s">
        <v>276</v>
      </c>
      <c r="B1283" s="46">
        <v>1282</v>
      </c>
      <c r="C1283" s="46" t="s">
        <v>1191</v>
      </c>
      <c r="E1283" s="46">
        <v>1281</v>
      </c>
      <c r="F1283" s="46" t="str">
        <f t="shared" ref="F1283:F1346" si="20">VLOOKUP(E1283,B:C,2,0)</f>
        <v>Стеновое крепление (кронштейн) лотка перфорированного металлического</v>
      </c>
    </row>
    <row r="1284" spans="1:6" x14ac:dyDescent="0.25">
      <c r="A1284" s="46" t="s">
        <v>314</v>
      </c>
      <c r="B1284" s="46">
        <v>1283</v>
      </c>
      <c r="C1284" s="46" t="s">
        <v>3509</v>
      </c>
      <c r="E1284" s="46">
        <v>1282</v>
      </c>
      <c r="F1284" s="46" t="str">
        <f t="shared" si="20"/>
        <v>Степлер</v>
      </c>
    </row>
    <row r="1285" spans="1:6" x14ac:dyDescent="0.25">
      <c r="A1285" s="46" t="s">
        <v>162</v>
      </c>
      <c r="B1285" s="46">
        <v>1284</v>
      </c>
      <c r="C1285" s="46" t="s">
        <v>558</v>
      </c>
      <c r="E1285" s="46">
        <v>1283</v>
      </c>
      <c r="F1285" s="46" t="str">
        <f t="shared" si="20"/>
        <v>Стереоувеличитель с подсветкой</v>
      </c>
    </row>
    <row r="1286" spans="1:6" x14ac:dyDescent="0.25">
      <c r="A1286" s="46" t="s">
        <v>441</v>
      </c>
      <c r="B1286" s="46">
        <v>1285</v>
      </c>
      <c r="C1286" s="46" t="s">
        <v>1782</v>
      </c>
      <c r="E1286" s="46">
        <v>1284</v>
      </c>
      <c r="F1286" s="46" t="str">
        <f t="shared" si="20"/>
        <v>Стикеры</v>
      </c>
    </row>
    <row r="1287" spans="1:6" x14ac:dyDescent="0.25">
      <c r="A1287" s="46" t="s">
        <v>441</v>
      </c>
      <c r="B1287" s="46">
        <v>1286</v>
      </c>
      <c r="C1287" s="46" t="s">
        <v>1780</v>
      </c>
      <c r="E1287" s="46">
        <v>1285</v>
      </c>
      <c r="F1287" s="46" t="str">
        <f t="shared" si="20"/>
        <v>Стойка</v>
      </c>
    </row>
    <row r="1288" spans="1:6" x14ac:dyDescent="0.25">
      <c r="A1288" s="46">
        <v>3101110</v>
      </c>
      <c r="B1288" s="46">
        <v>1287</v>
      </c>
      <c r="C1288" s="46" t="s">
        <v>1774</v>
      </c>
      <c r="E1288" s="46">
        <v>1286</v>
      </c>
      <c r="F1288" s="46" t="str">
        <f t="shared" si="20"/>
        <v>Стол деревянный</v>
      </c>
    </row>
    <row r="1289" spans="1:6" x14ac:dyDescent="0.25">
      <c r="A1289" s="46" t="s">
        <v>252</v>
      </c>
      <c r="B1289" s="46">
        <v>1288</v>
      </c>
      <c r="C1289" s="46" t="s">
        <v>1007</v>
      </c>
      <c r="E1289" s="46">
        <v>1287</v>
      </c>
      <c r="F1289" s="46" t="str">
        <f t="shared" si="20"/>
        <v>Стол металлический</v>
      </c>
    </row>
    <row r="1290" spans="1:6" x14ac:dyDescent="0.25">
      <c r="A1290" s="46" t="s">
        <v>265</v>
      </c>
      <c r="B1290" s="46">
        <v>1289</v>
      </c>
      <c r="C1290" s="46" t="s">
        <v>1153</v>
      </c>
      <c r="E1290" s="46">
        <v>1288</v>
      </c>
      <c r="F1290" s="46" t="str">
        <f t="shared" si="20"/>
        <v>Стремянка (лестница)</v>
      </c>
    </row>
    <row r="1291" spans="1:6" x14ac:dyDescent="0.25">
      <c r="A1291" s="46">
        <v>1394110</v>
      </c>
      <c r="B1291" s="46">
        <v>1290</v>
      </c>
      <c r="C1291" s="46" t="s">
        <v>511</v>
      </c>
      <c r="E1291" s="46">
        <v>1289</v>
      </c>
      <c r="F1291" s="46" t="str">
        <f t="shared" si="20"/>
        <v>Строп канатный</v>
      </c>
    </row>
    <row r="1292" spans="1:6" x14ac:dyDescent="0.25">
      <c r="A1292" s="46" t="s">
        <v>265</v>
      </c>
      <c r="B1292" s="46">
        <v>1291</v>
      </c>
      <c r="C1292" s="46" t="s">
        <v>1151</v>
      </c>
      <c r="E1292" s="46">
        <v>1290</v>
      </c>
      <c r="F1292" s="46" t="str">
        <f t="shared" si="20"/>
        <v>Строп текстильный</v>
      </c>
    </row>
    <row r="1293" spans="1:6" x14ac:dyDescent="0.25">
      <c r="A1293" s="46" t="s">
        <v>438</v>
      </c>
      <c r="B1293" s="46">
        <v>1292</v>
      </c>
      <c r="C1293" s="46" t="s">
        <v>1769</v>
      </c>
      <c r="E1293" s="46">
        <v>1291</v>
      </c>
      <c r="F1293" s="46" t="str">
        <f t="shared" si="20"/>
        <v>Строп цепной</v>
      </c>
    </row>
    <row r="1294" spans="1:6" x14ac:dyDescent="0.25">
      <c r="A1294" s="46">
        <v>2344120</v>
      </c>
      <c r="B1294" s="46">
        <v>1293</v>
      </c>
      <c r="C1294" s="46" t="s">
        <v>3495</v>
      </c>
      <c r="E1294" s="46">
        <v>1292</v>
      </c>
      <c r="F1294" s="46" t="str">
        <f t="shared" si="20"/>
        <v>Стул</v>
      </c>
    </row>
    <row r="1295" spans="1:6" x14ac:dyDescent="0.25">
      <c r="A1295" s="46">
        <v>2013416</v>
      </c>
      <c r="B1295" s="46">
        <v>1294</v>
      </c>
      <c r="C1295" s="46" t="s">
        <v>619</v>
      </c>
      <c r="E1295" s="46">
        <v>1293</v>
      </c>
      <c r="F1295" s="46" t="str">
        <f t="shared" si="20"/>
        <v>Ступка фарфоровая</v>
      </c>
    </row>
    <row r="1296" spans="1:6" x14ac:dyDescent="0.25">
      <c r="A1296" s="46">
        <v>2013412</v>
      </c>
      <c r="B1296" s="46">
        <v>1295</v>
      </c>
      <c r="C1296" s="46" t="s">
        <v>615</v>
      </c>
      <c r="E1296" s="46">
        <v>1294</v>
      </c>
      <c r="F1296" s="46" t="str">
        <f t="shared" si="20"/>
        <v xml:space="preserve">Сульфат железа (II) (FESO4*7H2O) </v>
      </c>
    </row>
    <row r="1297" spans="1:6" x14ac:dyDescent="0.25">
      <c r="A1297" s="46" t="s">
        <v>132</v>
      </c>
      <c r="B1297" s="46">
        <v>1296</v>
      </c>
      <c r="C1297" s="46" t="s">
        <v>504</v>
      </c>
      <c r="E1297" s="46">
        <v>1295</v>
      </c>
      <c r="F1297" s="46" t="str">
        <f t="shared" si="20"/>
        <v>Сульфит натрия (Na2SO3)</v>
      </c>
    </row>
    <row r="1298" spans="1:6" x14ac:dyDescent="0.25">
      <c r="A1298" s="46">
        <v>2445306</v>
      </c>
      <c r="B1298" s="46">
        <v>1297</v>
      </c>
      <c r="C1298" s="46" t="s">
        <v>1006</v>
      </c>
      <c r="E1298" s="46">
        <v>1296</v>
      </c>
      <c r="F1298" s="46" t="str">
        <f t="shared" si="20"/>
        <v>Сумка</v>
      </c>
    </row>
    <row r="1299" spans="1:6" x14ac:dyDescent="0.25">
      <c r="A1299" s="46" t="s">
        <v>444</v>
      </c>
      <c r="B1299" s="46">
        <v>1298</v>
      </c>
      <c r="C1299" s="46" t="s">
        <v>1787</v>
      </c>
      <c r="E1299" s="46">
        <v>1297</v>
      </c>
      <c r="F1299" s="46" t="str">
        <f t="shared" si="20"/>
        <v>Сурьма</v>
      </c>
    </row>
    <row r="1300" spans="1:6" x14ac:dyDescent="0.25">
      <c r="A1300" s="46" t="s">
        <v>6633</v>
      </c>
      <c r="B1300" s="46">
        <v>1299</v>
      </c>
      <c r="C1300" s="46" t="s">
        <v>577</v>
      </c>
      <c r="E1300" s="46">
        <v>1298</v>
      </c>
      <c r="F1300" s="46" t="str">
        <f t="shared" si="20"/>
        <v>Суспензия алмазная</v>
      </c>
    </row>
    <row r="1301" spans="1:6" x14ac:dyDescent="0.25">
      <c r="A1301" s="46">
        <v>1039200</v>
      </c>
      <c r="B1301" s="46">
        <v>1300</v>
      </c>
      <c r="C1301" s="46" t="s">
        <v>481</v>
      </c>
      <c r="E1301" s="46">
        <v>1299</v>
      </c>
      <c r="F1301" s="46" t="str">
        <f t="shared" si="20"/>
        <v>Суспензия коллоидная полировальная</v>
      </c>
    </row>
    <row r="1302" spans="1:6" x14ac:dyDescent="0.25">
      <c r="A1302" s="46" t="s">
        <v>311</v>
      </c>
      <c r="B1302" s="46">
        <v>1301</v>
      </c>
      <c r="C1302" s="46" t="s">
        <v>1325</v>
      </c>
      <c r="E1302" s="46">
        <v>1300</v>
      </c>
      <c r="F1302" s="46" t="str">
        <f t="shared" si="20"/>
        <v>Сухофрукты и орешки</v>
      </c>
    </row>
    <row r="1303" spans="1:6" x14ac:dyDescent="0.25">
      <c r="A1303" s="46" t="s">
        <v>311</v>
      </c>
      <c r="B1303" s="46">
        <v>1302</v>
      </c>
      <c r="C1303" s="46" t="s">
        <v>1324</v>
      </c>
      <c r="E1303" s="46">
        <v>1301</v>
      </c>
      <c r="F1303" s="46" t="str">
        <f t="shared" si="20"/>
        <v>Счетчик воды</v>
      </c>
    </row>
    <row r="1304" spans="1:6" x14ac:dyDescent="0.25">
      <c r="A1304" s="46" t="s">
        <v>312</v>
      </c>
      <c r="B1304" s="46">
        <v>1303</v>
      </c>
      <c r="C1304" s="46" t="s">
        <v>1340</v>
      </c>
      <c r="E1304" s="46">
        <v>1302</v>
      </c>
      <c r="F1304" s="46" t="str">
        <f t="shared" si="20"/>
        <v>Счетчик газовый</v>
      </c>
    </row>
    <row r="1305" spans="1:6" x14ac:dyDescent="0.25">
      <c r="A1305" s="46" t="s">
        <v>261</v>
      </c>
      <c r="B1305" s="46">
        <v>1304</v>
      </c>
      <c r="C1305" s="46" t="s">
        <v>1044</v>
      </c>
      <c r="E1305" s="46">
        <v>1303</v>
      </c>
      <c r="F1305" s="46" t="str">
        <f t="shared" si="20"/>
        <v>Счетчик электроэнергии</v>
      </c>
    </row>
    <row r="1306" spans="1:6" x14ac:dyDescent="0.25">
      <c r="A1306" s="46">
        <v>2573300</v>
      </c>
      <c r="B1306" s="46">
        <v>1305</v>
      </c>
      <c r="C1306" s="46" t="s">
        <v>1085</v>
      </c>
      <c r="E1306" s="46">
        <v>1304</v>
      </c>
      <c r="F1306" s="46" t="str">
        <f t="shared" si="20"/>
        <v>Сшиватель полосы металлической</v>
      </c>
    </row>
    <row r="1307" spans="1:6" x14ac:dyDescent="0.25">
      <c r="A1307" s="46">
        <v>2573300</v>
      </c>
      <c r="B1307" s="46">
        <v>1306</v>
      </c>
      <c r="C1307" s="46" t="s">
        <v>1083</v>
      </c>
      <c r="E1307" s="46">
        <v>1305</v>
      </c>
      <c r="F1307" s="46" t="str">
        <f t="shared" si="20"/>
        <v>Съемник колец стопорных</v>
      </c>
    </row>
    <row r="1308" spans="1:6" x14ac:dyDescent="0.25">
      <c r="A1308" s="46">
        <v>2573300</v>
      </c>
      <c r="B1308" s="46">
        <v>1307</v>
      </c>
      <c r="C1308" s="46" t="s">
        <v>1084</v>
      </c>
      <c r="E1308" s="46">
        <v>1306</v>
      </c>
      <c r="F1308" s="46" t="str">
        <f t="shared" si="20"/>
        <v>Съемник подшипника</v>
      </c>
    </row>
    <row r="1309" spans="1:6" x14ac:dyDescent="0.25">
      <c r="A1309" s="46" t="s">
        <v>222</v>
      </c>
      <c r="B1309" s="46">
        <v>1308</v>
      </c>
      <c r="C1309" s="46" t="s">
        <v>886</v>
      </c>
      <c r="E1309" s="46">
        <v>1307</v>
      </c>
      <c r="F1309" s="46" t="str">
        <f t="shared" si="20"/>
        <v>Съемник подшипника сепараторного типа</v>
      </c>
    </row>
    <row r="1310" spans="1:6" x14ac:dyDescent="0.25">
      <c r="A1310" s="46">
        <v>2572140</v>
      </c>
      <c r="B1310" s="46">
        <v>1309</v>
      </c>
      <c r="C1310" s="46" t="s">
        <v>1041</v>
      </c>
      <c r="E1310" s="46">
        <v>1308</v>
      </c>
      <c r="F1310" s="46" t="str">
        <f t="shared" si="20"/>
        <v>Табличка</v>
      </c>
    </row>
    <row r="1311" spans="1:6" x14ac:dyDescent="0.25">
      <c r="A1311" s="46" t="s">
        <v>396</v>
      </c>
      <c r="B1311" s="46">
        <v>1310</v>
      </c>
      <c r="C1311" s="46" t="s">
        <v>1663</v>
      </c>
      <c r="E1311" s="46">
        <v>1309</v>
      </c>
      <c r="F1311" s="46" t="str">
        <f t="shared" si="20"/>
        <v>Талреп (стяжка для троса)</v>
      </c>
    </row>
    <row r="1312" spans="1:6" x14ac:dyDescent="0.25">
      <c r="A1312" s="46" t="s">
        <v>460</v>
      </c>
      <c r="B1312" s="46">
        <v>1311</v>
      </c>
      <c r="C1312" s="46" t="s">
        <v>1835</v>
      </c>
      <c r="E1312" s="46">
        <v>1310</v>
      </c>
      <c r="F1312" s="46" t="str">
        <f t="shared" si="20"/>
        <v>Таль (тельфер)</v>
      </c>
    </row>
    <row r="1313" spans="1:6" x14ac:dyDescent="0.25">
      <c r="A1313" s="46" t="s">
        <v>461</v>
      </c>
      <c r="B1313" s="46">
        <v>1312</v>
      </c>
      <c r="C1313" s="46" t="s">
        <v>1836</v>
      </c>
      <c r="E1313" s="46">
        <v>1311</v>
      </c>
      <c r="F1313" s="46" t="str">
        <f t="shared" si="20"/>
        <v>Тара б/у металлическая</v>
      </c>
    </row>
    <row r="1314" spans="1:6" x14ac:dyDescent="0.25">
      <c r="A1314" s="46" t="s">
        <v>304</v>
      </c>
      <c r="B1314" s="46">
        <v>1313</v>
      </c>
      <c r="C1314" s="46" t="s">
        <v>1283</v>
      </c>
      <c r="E1314" s="46">
        <v>1312</v>
      </c>
      <c r="F1314" s="46" t="str">
        <f t="shared" si="20"/>
        <v>Тара б/у полимерная</v>
      </c>
    </row>
    <row r="1315" spans="1:6" x14ac:dyDescent="0.25">
      <c r="A1315" s="46">
        <v>2651620</v>
      </c>
      <c r="B1315" s="46">
        <v>1314</v>
      </c>
      <c r="C1315" s="46" t="s">
        <v>1364</v>
      </c>
      <c r="E1315" s="46">
        <v>1313</v>
      </c>
      <c r="F1315" s="46" t="str">
        <f t="shared" si="20"/>
        <v>Тахеометр электронный</v>
      </c>
    </row>
    <row r="1316" spans="1:6" x14ac:dyDescent="0.25">
      <c r="A1316" s="46" t="s">
        <v>208</v>
      </c>
      <c r="B1316" s="46">
        <v>1315</v>
      </c>
      <c r="C1316" s="46" t="s">
        <v>820</v>
      </c>
      <c r="E1316" s="46">
        <v>1314</v>
      </c>
      <c r="F1316" s="46" t="str">
        <f t="shared" si="20"/>
        <v>Твердомер</v>
      </c>
    </row>
    <row r="1317" spans="1:6" x14ac:dyDescent="0.25">
      <c r="A1317" s="46" t="s">
        <v>297</v>
      </c>
      <c r="B1317" s="46">
        <v>1316</v>
      </c>
      <c r="C1317" s="46" t="s">
        <v>1269</v>
      </c>
      <c r="E1317" s="46">
        <v>1315</v>
      </c>
      <c r="F1317" s="46" t="str">
        <f t="shared" si="20"/>
        <v>Текстолит листовой</v>
      </c>
    </row>
    <row r="1318" spans="1:6" x14ac:dyDescent="0.25">
      <c r="A1318" s="46" t="s">
        <v>398</v>
      </c>
      <c r="B1318" s="46">
        <v>1317</v>
      </c>
      <c r="C1318" s="46" t="s">
        <v>1666</v>
      </c>
      <c r="E1318" s="46">
        <v>1316</v>
      </c>
      <c r="F1318" s="46" t="str">
        <f t="shared" si="20"/>
        <v>Телевизор</v>
      </c>
    </row>
    <row r="1319" spans="1:6" x14ac:dyDescent="0.25">
      <c r="A1319" s="46" t="s">
        <v>390</v>
      </c>
      <c r="B1319" s="46">
        <v>1318</v>
      </c>
      <c r="C1319" s="46" t="s">
        <v>1642</v>
      </c>
      <c r="E1319" s="46">
        <v>1317</v>
      </c>
      <c r="F1319" s="46" t="str">
        <f t="shared" si="20"/>
        <v>Тележка</v>
      </c>
    </row>
    <row r="1320" spans="1:6" x14ac:dyDescent="0.25">
      <c r="A1320" s="46" t="s">
        <v>390</v>
      </c>
      <c r="B1320" s="46">
        <v>1319</v>
      </c>
      <c r="C1320" s="46" t="s">
        <v>1641</v>
      </c>
      <c r="E1320" s="46">
        <v>1318</v>
      </c>
      <c r="F1320" s="46" t="str">
        <f t="shared" si="20"/>
        <v>Тележка (каретка) кабельная для двутавровой балки</v>
      </c>
    </row>
    <row r="1321" spans="1:6" x14ac:dyDescent="0.25">
      <c r="A1321" s="46" t="s">
        <v>291</v>
      </c>
      <c r="B1321" s="46">
        <v>1320</v>
      </c>
      <c r="C1321" s="46" t="s">
        <v>1252</v>
      </c>
      <c r="E1321" s="46">
        <v>1319</v>
      </c>
      <c r="F1321" s="46" t="str">
        <f t="shared" si="20"/>
        <v>Тележка (каретка) кабельная для струны</v>
      </c>
    </row>
    <row r="1322" spans="1:6" x14ac:dyDescent="0.25">
      <c r="A1322" s="46" t="s">
        <v>304</v>
      </c>
      <c r="B1322" s="46">
        <v>1321</v>
      </c>
      <c r="C1322" s="46" t="s">
        <v>1282</v>
      </c>
      <c r="E1322" s="46">
        <v>1320</v>
      </c>
      <c r="F1322" s="46" t="str">
        <f t="shared" si="20"/>
        <v>Телефон мобильный</v>
      </c>
    </row>
    <row r="1323" spans="1:6" x14ac:dyDescent="0.25">
      <c r="A1323" s="46" t="s">
        <v>257</v>
      </c>
      <c r="B1323" s="46">
        <v>1322</v>
      </c>
      <c r="C1323" s="46" t="s">
        <v>1021</v>
      </c>
      <c r="E1323" s="46">
        <v>1321</v>
      </c>
      <c r="F1323" s="46" t="str">
        <f t="shared" si="20"/>
        <v>Теодолит</v>
      </c>
    </row>
    <row r="1324" spans="1:6" x14ac:dyDescent="0.25">
      <c r="A1324" s="46" t="s">
        <v>257</v>
      </c>
      <c r="B1324" s="46">
        <v>1323</v>
      </c>
      <c r="C1324" s="46" t="s">
        <v>1020</v>
      </c>
      <c r="E1324" s="46">
        <v>1322</v>
      </c>
      <c r="F1324" s="46" t="str">
        <f t="shared" si="20"/>
        <v>Теплообменник графитовый</v>
      </c>
    </row>
    <row r="1325" spans="1:6" x14ac:dyDescent="0.25">
      <c r="A1325" s="46" t="s">
        <v>3475</v>
      </c>
      <c r="B1325" s="46">
        <v>1324</v>
      </c>
      <c r="C1325" s="46" t="s">
        <v>3521</v>
      </c>
      <c r="E1325" s="46">
        <v>1323</v>
      </c>
      <c r="F1325" s="46" t="str">
        <f t="shared" si="20"/>
        <v>Теплообменник пластинчатый паяный (не разборный)</v>
      </c>
    </row>
    <row r="1326" spans="1:6" x14ac:dyDescent="0.25">
      <c r="A1326" s="46" t="s">
        <v>3475</v>
      </c>
      <c r="B1326" s="46">
        <v>1325</v>
      </c>
      <c r="C1326" s="46" t="s">
        <v>3544</v>
      </c>
      <c r="E1326" s="46">
        <v>1324</v>
      </c>
      <c r="F1326" s="46" t="str">
        <f t="shared" si="20"/>
        <v>Теплообменник рекуперативный</v>
      </c>
    </row>
    <row r="1327" spans="1:6" x14ac:dyDescent="0.25">
      <c r="A1327" s="46" t="s">
        <v>282</v>
      </c>
      <c r="B1327" s="46">
        <v>1326</v>
      </c>
      <c r="C1327" s="46" t="s">
        <v>1218</v>
      </c>
      <c r="E1327" s="46">
        <v>1325</v>
      </c>
      <c r="F1327" s="46" t="str">
        <f t="shared" si="20"/>
        <v>Теплообменник трубчатый</v>
      </c>
    </row>
    <row r="1328" spans="1:6" x14ac:dyDescent="0.25">
      <c r="A1328" s="46" t="s">
        <v>310</v>
      </c>
      <c r="B1328" s="46">
        <v>1327</v>
      </c>
      <c r="C1328" s="46" t="s">
        <v>1319</v>
      </c>
      <c r="E1328" s="46">
        <v>1326</v>
      </c>
      <c r="F1328" s="46" t="str">
        <f t="shared" si="20"/>
        <v>Терминал</v>
      </c>
    </row>
    <row r="1329" spans="1:6" x14ac:dyDescent="0.25">
      <c r="A1329" s="46" t="s">
        <v>310</v>
      </c>
      <c r="B1329" s="46">
        <v>1328</v>
      </c>
      <c r="C1329" s="46" t="s">
        <v>1316</v>
      </c>
      <c r="E1329" s="46">
        <v>1327</v>
      </c>
      <c r="F1329" s="46" t="str">
        <f t="shared" si="20"/>
        <v>Термогигрометр</v>
      </c>
    </row>
    <row r="1330" spans="1:6" x14ac:dyDescent="0.25">
      <c r="A1330" s="46" t="s">
        <v>310</v>
      </c>
      <c r="B1330" s="46">
        <v>1329</v>
      </c>
      <c r="C1330" s="46" t="s">
        <v>1322</v>
      </c>
      <c r="E1330" s="46">
        <v>1328</v>
      </c>
      <c r="F1330" s="46" t="str">
        <f t="shared" si="20"/>
        <v>Термометр</v>
      </c>
    </row>
    <row r="1331" spans="1:6" x14ac:dyDescent="0.25">
      <c r="A1331" s="46" t="s">
        <v>318</v>
      </c>
      <c r="B1331" s="46">
        <v>1330</v>
      </c>
      <c r="C1331" s="46" t="s">
        <v>1383</v>
      </c>
      <c r="E1331" s="46">
        <v>1329</v>
      </c>
      <c r="F1331" s="46" t="str">
        <f t="shared" si="20"/>
        <v>Термопара</v>
      </c>
    </row>
    <row r="1332" spans="1:6" x14ac:dyDescent="0.25">
      <c r="A1332" s="46" t="s">
        <v>310</v>
      </c>
      <c r="B1332" s="46">
        <v>1331</v>
      </c>
      <c r="C1332" s="46" t="s">
        <v>6581</v>
      </c>
      <c r="E1332" s="46">
        <v>1330</v>
      </c>
      <c r="F1332" s="46" t="str">
        <f t="shared" si="20"/>
        <v>Термостат</v>
      </c>
    </row>
    <row r="1333" spans="1:6" x14ac:dyDescent="0.25">
      <c r="A1333" s="46" t="s">
        <v>214</v>
      </c>
      <c r="B1333" s="46">
        <v>1332</v>
      </c>
      <c r="C1333" s="46" t="s">
        <v>6549</v>
      </c>
      <c r="E1333" s="46">
        <v>1331</v>
      </c>
      <c r="F1333" s="46" t="str">
        <f t="shared" si="20"/>
        <v>Термочехол для термопары</v>
      </c>
    </row>
    <row r="1334" spans="1:6" x14ac:dyDescent="0.25">
      <c r="A1334" s="46" t="s">
        <v>312</v>
      </c>
      <c r="B1334" s="46">
        <v>1333</v>
      </c>
      <c r="C1334" s="46" t="s">
        <v>3508</v>
      </c>
      <c r="E1334" s="46">
        <v>1332</v>
      </c>
      <c r="F1334" s="46" t="str">
        <f t="shared" si="20"/>
        <v>Термошторы</v>
      </c>
    </row>
    <row r="1335" spans="1:6" x14ac:dyDescent="0.25">
      <c r="A1335" s="46" t="s">
        <v>304</v>
      </c>
      <c r="B1335" s="46">
        <v>1334</v>
      </c>
      <c r="C1335" s="46" t="s">
        <v>1289</v>
      </c>
      <c r="E1335" s="46">
        <v>1333</v>
      </c>
      <c r="F1335" s="46" t="str">
        <f t="shared" si="20"/>
        <v>Тестер абразивный для испытаний лакокрасочного покрытия на устойчивость к истиранию (МЭК-тестер)</v>
      </c>
    </row>
    <row r="1336" spans="1:6" x14ac:dyDescent="0.25">
      <c r="A1336" s="46" t="s">
        <v>304</v>
      </c>
      <c r="B1336" s="46">
        <v>1335</v>
      </c>
      <c r="C1336" s="46" t="s">
        <v>1290</v>
      </c>
      <c r="E1336" s="46">
        <v>1334</v>
      </c>
      <c r="F1336" s="46" t="str">
        <f t="shared" si="20"/>
        <v>Тестер адгезии</v>
      </c>
    </row>
    <row r="1337" spans="1:6" x14ac:dyDescent="0.25">
      <c r="A1337" s="46" t="s">
        <v>317</v>
      </c>
      <c r="B1337" s="46">
        <v>1336</v>
      </c>
      <c r="C1337" s="46" t="s">
        <v>3511</v>
      </c>
      <c r="E1337" s="46">
        <v>1335</v>
      </c>
      <c r="F1337" s="46" t="str">
        <f t="shared" si="20"/>
        <v>Тестер для гидравлических систем</v>
      </c>
    </row>
    <row r="1338" spans="1:6" x14ac:dyDescent="0.25">
      <c r="A1338" s="46" t="s">
        <v>317</v>
      </c>
      <c r="B1338" s="46">
        <v>1337</v>
      </c>
      <c r="C1338" s="46" t="s">
        <v>1381</v>
      </c>
      <c r="E1338" s="46">
        <v>1336</v>
      </c>
      <c r="F1338" s="46" t="str">
        <f t="shared" si="20"/>
        <v>Тестер качества воды</v>
      </c>
    </row>
    <row r="1339" spans="1:6" x14ac:dyDescent="0.25">
      <c r="A1339" s="46">
        <v>2059520</v>
      </c>
      <c r="B1339" s="46">
        <v>1338</v>
      </c>
      <c r="C1339" s="46" t="s">
        <v>721</v>
      </c>
      <c r="E1339" s="46">
        <v>1337</v>
      </c>
      <c r="F1339" s="46" t="str">
        <f t="shared" si="20"/>
        <v>Тестер сетевой кабельный</v>
      </c>
    </row>
    <row r="1340" spans="1:6" x14ac:dyDescent="0.25">
      <c r="A1340" s="46" t="s">
        <v>429</v>
      </c>
      <c r="B1340" s="46">
        <v>1339</v>
      </c>
      <c r="C1340" s="46" t="s">
        <v>1745</v>
      </c>
      <c r="E1340" s="46">
        <v>1338</v>
      </c>
      <c r="F1340" s="46" t="str">
        <f t="shared" si="20"/>
        <v>Тест-набор</v>
      </c>
    </row>
    <row r="1341" spans="1:6" x14ac:dyDescent="0.25">
      <c r="A1341" s="46" t="s">
        <v>162</v>
      </c>
      <c r="B1341" s="46">
        <v>1340</v>
      </c>
      <c r="C1341" s="46" t="s">
        <v>559</v>
      </c>
      <c r="E1341" s="46">
        <v>1339</v>
      </c>
      <c r="F1341" s="46" t="str">
        <f t="shared" si="20"/>
        <v>Тестомес</v>
      </c>
    </row>
    <row r="1342" spans="1:6" x14ac:dyDescent="0.25">
      <c r="A1342" s="46">
        <v>2059520</v>
      </c>
      <c r="B1342" s="46">
        <v>1341</v>
      </c>
      <c r="C1342" s="46" t="s">
        <v>6545</v>
      </c>
      <c r="E1342" s="46">
        <v>1340</v>
      </c>
      <c r="F1342" s="46" t="str">
        <f t="shared" si="20"/>
        <v>Тетрадь</v>
      </c>
    </row>
    <row r="1343" spans="1:6" x14ac:dyDescent="0.25">
      <c r="A1343" s="46">
        <v>2344120</v>
      </c>
      <c r="B1343" s="46">
        <v>1342</v>
      </c>
      <c r="C1343" s="46" t="s">
        <v>3494</v>
      </c>
      <c r="E1343" s="46">
        <v>1341</v>
      </c>
      <c r="F1343" s="46" t="str">
        <f t="shared" si="20"/>
        <v>Тетрахлорметан (углерод четыреххлористый) (CCl4)</v>
      </c>
    </row>
    <row r="1344" spans="1:6" x14ac:dyDescent="0.25">
      <c r="A1344" s="46" t="s">
        <v>3438</v>
      </c>
      <c r="B1344" s="46">
        <v>1343</v>
      </c>
      <c r="C1344" s="46" t="s">
        <v>1216</v>
      </c>
      <c r="E1344" s="46">
        <v>1342</v>
      </c>
      <c r="F1344" s="46" t="str">
        <f t="shared" si="20"/>
        <v>Тигель фарфоровый</v>
      </c>
    </row>
    <row r="1345" spans="1:6" x14ac:dyDescent="0.25">
      <c r="A1345" s="46">
        <v>2573300</v>
      </c>
      <c r="B1345" s="46">
        <v>1344</v>
      </c>
      <c r="C1345" s="46" t="s">
        <v>1087</v>
      </c>
      <c r="E1345" s="46">
        <v>1343</v>
      </c>
      <c r="F1345" s="46" t="str">
        <f t="shared" si="20"/>
        <v>Тиристор</v>
      </c>
    </row>
    <row r="1346" spans="1:6" x14ac:dyDescent="0.25">
      <c r="A1346" s="46">
        <v>1396163</v>
      </c>
      <c r="B1346" s="46">
        <v>1345</v>
      </c>
      <c r="C1346" s="46" t="s">
        <v>520</v>
      </c>
      <c r="E1346" s="46">
        <v>1344</v>
      </c>
      <c r="F1346" s="46" t="str">
        <f t="shared" si="20"/>
        <v>Тиски</v>
      </c>
    </row>
    <row r="1347" spans="1:6" x14ac:dyDescent="0.25">
      <c r="A1347" s="46" t="s">
        <v>333</v>
      </c>
      <c r="B1347" s="46">
        <v>1346</v>
      </c>
      <c r="C1347" s="46" t="s">
        <v>1440</v>
      </c>
      <c r="E1347" s="46">
        <v>1345</v>
      </c>
      <c r="F1347" s="46" t="str">
        <f t="shared" ref="F1347:F1410" si="21">VLOOKUP(E1347,B:C,2,0)</f>
        <v>Ткань фильтровальная</v>
      </c>
    </row>
    <row r="1348" spans="1:6" x14ac:dyDescent="0.25">
      <c r="A1348" s="46" t="s">
        <v>325</v>
      </c>
      <c r="B1348" s="46">
        <v>1347</v>
      </c>
      <c r="C1348" s="46" t="s">
        <v>1401</v>
      </c>
      <c r="E1348" s="46">
        <v>1346</v>
      </c>
      <c r="F1348" s="46" t="str">
        <f t="shared" si="21"/>
        <v>Токоприемник (токосъемник)</v>
      </c>
    </row>
    <row r="1349" spans="1:6" x14ac:dyDescent="0.25">
      <c r="A1349" s="46">
        <v>2014120</v>
      </c>
      <c r="B1349" s="46">
        <v>1348</v>
      </c>
      <c r="C1349" s="46" t="s">
        <v>640</v>
      </c>
      <c r="E1349" s="46">
        <v>1347</v>
      </c>
      <c r="F1349" s="46" t="str">
        <f t="shared" si="21"/>
        <v>Толкатель электрогидравлический (гидротолкатель)</v>
      </c>
    </row>
    <row r="1350" spans="1:6" x14ac:dyDescent="0.25">
      <c r="A1350" s="46" t="s">
        <v>317</v>
      </c>
      <c r="B1350" s="46">
        <v>1349</v>
      </c>
      <c r="C1350" s="46" t="s">
        <v>1375</v>
      </c>
      <c r="E1350" s="46">
        <v>1348</v>
      </c>
      <c r="F1350" s="46" t="str">
        <f t="shared" si="21"/>
        <v>Толуол нефтяной (C7H8)</v>
      </c>
    </row>
    <row r="1351" spans="1:6" x14ac:dyDescent="0.25">
      <c r="A1351" s="46" t="s">
        <v>317</v>
      </c>
      <c r="B1351" s="46">
        <v>1350</v>
      </c>
      <c r="C1351" s="46" t="s">
        <v>1376</v>
      </c>
      <c r="E1351" s="46">
        <v>1349</v>
      </c>
      <c r="F1351" s="46" t="str">
        <f t="shared" si="21"/>
        <v>Толщиномер</v>
      </c>
    </row>
    <row r="1352" spans="1:6" x14ac:dyDescent="0.25">
      <c r="A1352" s="46" t="s">
        <v>447</v>
      </c>
      <c r="B1352" s="46">
        <v>1351</v>
      </c>
      <c r="C1352" s="46" t="s">
        <v>1793</v>
      </c>
      <c r="E1352" s="46">
        <v>1350</v>
      </c>
      <c r="F1352" s="46" t="str">
        <f t="shared" si="21"/>
        <v>Толщиномер в комплекте</v>
      </c>
    </row>
    <row r="1353" spans="1:6" x14ac:dyDescent="0.25">
      <c r="A1353" s="46" t="s">
        <v>169</v>
      </c>
      <c r="B1353" s="46">
        <v>1352</v>
      </c>
      <c r="C1353" s="46" t="s">
        <v>570</v>
      </c>
      <c r="E1353" s="46">
        <v>1351</v>
      </c>
      <c r="F1353" s="46" t="str">
        <f t="shared" si="21"/>
        <v>Тонометр</v>
      </c>
    </row>
    <row r="1354" spans="1:6" x14ac:dyDescent="0.25">
      <c r="A1354" s="46">
        <v>2812200</v>
      </c>
      <c r="B1354" s="46">
        <v>1353</v>
      </c>
      <c r="C1354" s="46" t="s">
        <v>6594</v>
      </c>
      <c r="E1354" s="46">
        <v>1352</v>
      </c>
      <c r="F1354" s="46" t="str">
        <f t="shared" si="21"/>
        <v>Топливо дизельное (солярка)</v>
      </c>
    </row>
    <row r="1355" spans="1:6" x14ac:dyDescent="0.25">
      <c r="A1355" s="46" t="s">
        <v>258</v>
      </c>
      <c r="B1355" s="46">
        <v>1354</v>
      </c>
      <c r="C1355" s="46" t="s">
        <v>1026</v>
      </c>
      <c r="E1355" s="46">
        <v>1353</v>
      </c>
      <c r="F1355" s="46" t="str">
        <f t="shared" si="21"/>
        <v>Тормоз дисковый (суппорт)</v>
      </c>
    </row>
    <row r="1356" spans="1:6" x14ac:dyDescent="0.25">
      <c r="A1356" s="46" t="s">
        <v>252</v>
      </c>
      <c r="B1356" s="46">
        <v>1355</v>
      </c>
      <c r="C1356" s="46" t="s">
        <v>1010</v>
      </c>
      <c r="E1356" s="46">
        <v>1354</v>
      </c>
      <c r="F1356" s="46" t="str">
        <f t="shared" si="21"/>
        <v>Точилка для карандашей</v>
      </c>
    </row>
    <row r="1357" spans="1:6" x14ac:dyDescent="0.25">
      <c r="A1357" s="46">
        <v>2630110</v>
      </c>
      <c r="B1357" s="46">
        <v>1356</v>
      </c>
      <c r="C1357" s="46" t="s">
        <v>1251</v>
      </c>
      <c r="E1357" s="46">
        <v>1355</v>
      </c>
      <c r="F1357" s="46" t="str">
        <f t="shared" si="21"/>
        <v>Траверса</v>
      </c>
    </row>
    <row r="1358" spans="1:6" x14ac:dyDescent="0.25">
      <c r="A1358" s="46" t="s">
        <v>366</v>
      </c>
      <c r="B1358" s="46">
        <v>1357</v>
      </c>
      <c r="C1358" s="46" t="s">
        <v>1542</v>
      </c>
      <c r="E1358" s="46">
        <v>1356</v>
      </c>
      <c r="F1358" s="46" t="str">
        <f t="shared" si="21"/>
        <v>Трансивер</v>
      </c>
    </row>
    <row r="1359" spans="1:6" x14ac:dyDescent="0.25">
      <c r="A1359" s="46" t="s">
        <v>328</v>
      </c>
      <c r="B1359" s="46">
        <v>1358</v>
      </c>
      <c r="C1359" s="46" t="s">
        <v>1407</v>
      </c>
      <c r="E1359" s="46">
        <v>1357</v>
      </c>
      <c r="F1359" s="46" t="str">
        <f t="shared" si="21"/>
        <v>Транслятор сухих контактов</v>
      </c>
    </row>
    <row r="1360" spans="1:6" x14ac:dyDescent="0.25">
      <c r="A1360" s="46" t="s">
        <v>208</v>
      </c>
      <c r="B1360" s="46">
        <v>1359</v>
      </c>
      <c r="C1360" s="46" t="s">
        <v>827</v>
      </c>
      <c r="E1360" s="46">
        <v>1358</v>
      </c>
      <c r="F1360" s="46" t="str">
        <f t="shared" si="21"/>
        <v>Трансформатор</v>
      </c>
    </row>
    <row r="1361" spans="1:6" x14ac:dyDescent="0.25">
      <c r="A1361" s="46">
        <v>2059520</v>
      </c>
      <c r="B1361" s="46">
        <v>1360</v>
      </c>
      <c r="C1361" s="46" t="s">
        <v>717</v>
      </c>
      <c r="E1361" s="46">
        <v>1359</v>
      </c>
      <c r="F1361" s="46" t="str">
        <f t="shared" si="21"/>
        <v>Трафарет</v>
      </c>
    </row>
    <row r="1362" spans="1:6" x14ac:dyDescent="0.25">
      <c r="A1362" s="46">
        <v>2014410</v>
      </c>
      <c r="B1362" s="46">
        <v>1361</v>
      </c>
      <c r="C1362" s="46" t="s">
        <v>651</v>
      </c>
      <c r="E1362" s="46">
        <v>1360</v>
      </c>
      <c r="F1362" s="46" t="str">
        <f t="shared" si="21"/>
        <v>Трессировщик для обнаружения утечки</v>
      </c>
    </row>
    <row r="1363" spans="1:6" x14ac:dyDescent="0.25">
      <c r="A1363" s="46">
        <v>2014410</v>
      </c>
      <c r="B1363" s="46">
        <v>1362</v>
      </c>
      <c r="C1363" s="46" t="s">
        <v>652</v>
      </c>
      <c r="E1363" s="46">
        <v>1361</v>
      </c>
      <c r="F1363" s="46" t="str">
        <f t="shared" si="21"/>
        <v>Трилон Б (динатриевая соль ЭДТА)</v>
      </c>
    </row>
    <row r="1364" spans="1:6" x14ac:dyDescent="0.25">
      <c r="A1364" s="46" t="s">
        <v>420</v>
      </c>
      <c r="B1364" s="46">
        <v>1363</v>
      </c>
      <c r="C1364" s="46" t="s">
        <v>3430</v>
      </c>
      <c r="E1364" s="46">
        <v>1362</v>
      </c>
      <c r="F1364" s="46" t="str">
        <f t="shared" si="21"/>
        <v>Трилон Б (динатриевая соль ЭДТА) фиксанал</v>
      </c>
    </row>
    <row r="1365" spans="1:6" x14ac:dyDescent="0.25">
      <c r="A1365" s="46">
        <v>2013423</v>
      </c>
      <c r="B1365" s="46">
        <v>1364</v>
      </c>
      <c r="C1365" s="46" t="s">
        <v>628</v>
      </c>
      <c r="E1365" s="46">
        <v>1363</v>
      </c>
      <c r="F1365" s="46" t="str">
        <f t="shared" si="21"/>
        <v>Триммер для газона</v>
      </c>
    </row>
    <row r="1366" spans="1:6" x14ac:dyDescent="0.25">
      <c r="A1366" s="46" t="s">
        <v>206</v>
      </c>
      <c r="B1366" s="46">
        <v>1365</v>
      </c>
      <c r="C1366" s="46" t="s">
        <v>793</v>
      </c>
      <c r="E1366" s="46">
        <v>1364</v>
      </c>
      <c r="F1366" s="46" t="str">
        <f t="shared" si="21"/>
        <v>Триполифосфат натрия (трифосфат натрия) (Na5P3O10)</v>
      </c>
    </row>
    <row r="1367" spans="1:6" x14ac:dyDescent="0.25">
      <c r="A1367" s="46" t="s">
        <v>207</v>
      </c>
      <c r="B1367" s="46">
        <v>1366</v>
      </c>
      <c r="C1367" s="46" t="s">
        <v>811</v>
      </c>
      <c r="E1367" s="46">
        <v>1365</v>
      </c>
      <c r="F1367" s="46" t="str">
        <f t="shared" si="21"/>
        <v>Тройник канализационный</v>
      </c>
    </row>
    <row r="1368" spans="1:6" x14ac:dyDescent="0.25">
      <c r="A1368" s="46" t="s">
        <v>207</v>
      </c>
      <c r="B1368" s="46">
        <v>1367</v>
      </c>
      <c r="C1368" s="46" t="s">
        <v>810</v>
      </c>
      <c r="E1368" s="46">
        <v>1366</v>
      </c>
      <c r="F1368" s="46" t="str">
        <f t="shared" si="21"/>
        <v>Тройник комбинированный полипропиленовый</v>
      </c>
    </row>
    <row r="1369" spans="1:6" x14ac:dyDescent="0.25">
      <c r="A1369" s="46" t="s">
        <v>207</v>
      </c>
      <c r="B1369" s="46">
        <v>1368</v>
      </c>
      <c r="C1369" s="46" t="s">
        <v>809</v>
      </c>
      <c r="E1369" s="46">
        <v>1367</v>
      </c>
      <c r="F1369" s="46" t="str">
        <f t="shared" si="21"/>
        <v>Тройник переходной полипропиленовый</v>
      </c>
    </row>
    <row r="1370" spans="1:6" x14ac:dyDescent="0.25">
      <c r="A1370" s="46" t="s">
        <v>251</v>
      </c>
      <c r="B1370" s="46">
        <v>1369</v>
      </c>
      <c r="C1370" s="46" t="s">
        <v>985</v>
      </c>
      <c r="E1370" s="46">
        <v>1368</v>
      </c>
      <c r="F1370" s="46" t="str">
        <f t="shared" si="21"/>
        <v>Тройник равносторонний полипропиленовый</v>
      </c>
    </row>
    <row r="1371" spans="1:6" x14ac:dyDescent="0.25">
      <c r="A1371" s="46" t="s">
        <v>207</v>
      </c>
      <c r="B1371" s="46">
        <v>1370</v>
      </c>
      <c r="C1371" s="46" t="s">
        <v>805</v>
      </c>
      <c r="E1371" s="46">
        <v>1369</v>
      </c>
      <c r="F1371" s="46" t="str">
        <f t="shared" si="21"/>
        <v>Тройник стальной</v>
      </c>
    </row>
    <row r="1372" spans="1:6" x14ac:dyDescent="0.25">
      <c r="A1372" s="46" t="s">
        <v>264</v>
      </c>
      <c r="B1372" s="46">
        <v>1371</v>
      </c>
      <c r="C1372" s="46" t="s">
        <v>1150</v>
      </c>
      <c r="E1372" s="46">
        <v>1370</v>
      </c>
      <c r="F1372" s="46" t="str">
        <f t="shared" si="21"/>
        <v>Тройник цанговый</v>
      </c>
    </row>
    <row r="1373" spans="1:6" x14ac:dyDescent="0.25">
      <c r="A1373" s="46">
        <v>2573300</v>
      </c>
      <c r="B1373" s="46">
        <v>1372</v>
      </c>
      <c r="C1373" s="46" t="s">
        <v>1072</v>
      </c>
      <c r="E1373" s="46">
        <v>1371</v>
      </c>
      <c r="F1373" s="46" t="str">
        <f t="shared" si="21"/>
        <v>Трос канализационный</v>
      </c>
    </row>
    <row r="1374" spans="1:6" x14ac:dyDescent="0.25">
      <c r="A1374" s="46">
        <v>2221212</v>
      </c>
      <c r="B1374" s="46">
        <v>1373</v>
      </c>
      <c r="C1374" s="46" t="s">
        <v>789</v>
      </c>
      <c r="E1374" s="46">
        <v>1372</v>
      </c>
      <c r="F1374" s="46" t="str">
        <f t="shared" si="21"/>
        <v>Тросорез</v>
      </c>
    </row>
    <row r="1375" spans="1:6" x14ac:dyDescent="0.25">
      <c r="A1375" s="46">
        <v>2221212</v>
      </c>
      <c r="B1375" s="46">
        <v>1374</v>
      </c>
      <c r="C1375" s="46" t="s">
        <v>790</v>
      </c>
      <c r="E1375" s="46">
        <v>1373</v>
      </c>
      <c r="F1375" s="46" t="str">
        <f t="shared" si="21"/>
        <v>Труба водопроводная</v>
      </c>
    </row>
    <row r="1376" spans="1:6" x14ac:dyDescent="0.25">
      <c r="A1376" s="46" t="s">
        <v>247</v>
      </c>
      <c r="B1376" s="46">
        <v>1375</v>
      </c>
      <c r="C1376" s="46" t="s">
        <v>975</v>
      </c>
      <c r="E1376" s="46">
        <v>1374</v>
      </c>
      <c r="F1376" s="46" t="str">
        <f t="shared" si="21"/>
        <v>Труба канализационная</v>
      </c>
    </row>
    <row r="1377" spans="1:6" x14ac:dyDescent="0.25">
      <c r="A1377" s="46" t="s">
        <v>207</v>
      </c>
      <c r="B1377" s="46">
        <v>1376</v>
      </c>
      <c r="C1377" s="46" t="s">
        <v>813</v>
      </c>
      <c r="E1377" s="46">
        <v>1375</v>
      </c>
      <c r="F1377" s="46" t="str">
        <f t="shared" si="21"/>
        <v>Труба нержавеющая бесшовная круглая</v>
      </c>
    </row>
    <row r="1378" spans="1:6" x14ac:dyDescent="0.25">
      <c r="A1378" s="46" t="s">
        <v>207</v>
      </c>
      <c r="B1378" s="46">
        <v>1377</v>
      </c>
      <c r="C1378" s="46" t="s">
        <v>812</v>
      </c>
      <c r="E1378" s="46">
        <v>1376</v>
      </c>
      <c r="F1378" s="46" t="str">
        <f t="shared" si="21"/>
        <v>Труба поливинилиденфторидная кислотощелочестойкая</v>
      </c>
    </row>
    <row r="1379" spans="1:6" x14ac:dyDescent="0.25">
      <c r="A1379" s="46" t="s">
        <v>248</v>
      </c>
      <c r="B1379" s="46">
        <v>1378</v>
      </c>
      <c r="C1379" s="46" t="s">
        <v>3424</v>
      </c>
      <c r="E1379" s="46">
        <v>1377</v>
      </c>
      <c r="F1379" s="46" t="str">
        <f t="shared" si="21"/>
        <v>Труба полипропиленовая</v>
      </c>
    </row>
    <row r="1380" spans="1:6" x14ac:dyDescent="0.25">
      <c r="A1380" s="46" t="s">
        <v>248</v>
      </c>
      <c r="B1380" s="46">
        <v>1379</v>
      </c>
      <c r="C1380" s="46" t="s">
        <v>3423</v>
      </c>
      <c r="E1380" s="46">
        <v>1378</v>
      </c>
      <c r="F1380" s="46" t="str">
        <f t="shared" si="21"/>
        <v>Труба стальная бесшовная горячедеформированная</v>
      </c>
    </row>
    <row r="1381" spans="1:6" x14ac:dyDescent="0.25">
      <c r="A1381" s="46" t="s">
        <v>247</v>
      </c>
      <c r="B1381" s="46">
        <v>1380</v>
      </c>
      <c r="C1381" s="46" t="s">
        <v>974</v>
      </c>
      <c r="E1381" s="46">
        <v>1379</v>
      </c>
      <c r="F1381" s="46" t="str">
        <f t="shared" si="21"/>
        <v>Труба стальная квадратная</v>
      </c>
    </row>
    <row r="1382" spans="1:6" x14ac:dyDescent="0.25">
      <c r="A1382" s="46">
        <v>2444261</v>
      </c>
      <c r="B1382" s="46">
        <v>1381</v>
      </c>
      <c r="C1382" s="46" t="s">
        <v>1004</v>
      </c>
      <c r="E1382" s="46">
        <v>1380</v>
      </c>
      <c r="F1382" s="46" t="str">
        <f t="shared" si="21"/>
        <v>Труба стальная электросварная круглая</v>
      </c>
    </row>
    <row r="1383" spans="1:6" x14ac:dyDescent="0.25">
      <c r="A1383" s="46" t="s">
        <v>207</v>
      </c>
      <c r="B1383" s="46">
        <v>1382</v>
      </c>
      <c r="C1383" s="46" t="s">
        <v>801</v>
      </c>
      <c r="E1383" s="46">
        <v>1381</v>
      </c>
      <c r="F1383" s="46" t="str">
        <f t="shared" si="21"/>
        <v>Трубка импульсная медная</v>
      </c>
    </row>
    <row r="1384" spans="1:6" x14ac:dyDescent="0.25">
      <c r="A1384" s="46" t="s">
        <v>367</v>
      </c>
      <c r="B1384" s="46">
        <v>1383</v>
      </c>
      <c r="C1384" s="46" t="s">
        <v>1550</v>
      </c>
      <c r="E1384" s="46">
        <v>1382</v>
      </c>
      <c r="F1384" s="46" t="str">
        <f t="shared" si="21"/>
        <v>Трубка ПВД</v>
      </c>
    </row>
    <row r="1385" spans="1:6" x14ac:dyDescent="0.25">
      <c r="A1385" s="46">
        <v>2573300</v>
      </c>
      <c r="B1385" s="46">
        <v>1384</v>
      </c>
      <c r="C1385" s="46" t="s">
        <v>1074</v>
      </c>
      <c r="E1385" s="46">
        <v>1383</v>
      </c>
      <c r="F1385" s="46" t="str">
        <f t="shared" si="21"/>
        <v>Трубка термоусадочная ПВХ</v>
      </c>
    </row>
    <row r="1386" spans="1:6" x14ac:dyDescent="0.25">
      <c r="A1386" s="46">
        <v>2573300</v>
      </c>
      <c r="B1386" s="46">
        <v>1385</v>
      </c>
      <c r="C1386" s="46" t="s">
        <v>1075</v>
      </c>
      <c r="E1386" s="46">
        <v>1384</v>
      </c>
      <c r="F1386" s="46" t="str">
        <f t="shared" si="21"/>
        <v>Трубогиб (профилегиб)</v>
      </c>
    </row>
    <row r="1387" spans="1:6" x14ac:dyDescent="0.25">
      <c r="A1387" s="46">
        <v>2573300</v>
      </c>
      <c r="B1387" s="46">
        <v>1386</v>
      </c>
      <c r="C1387" s="46" t="s">
        <v>1073</v>
      </c>
      <c r="E1387" s="46">
        <v>1385</v>
      </c>
      <c r="F1387" s="46" t="str">
        <f t="shared" si="21"/>
        <v>Труборасширитель</v>
      </c>
    </row>
    <row r="1388" spans="1:6" x14ac:dyDescent="0.25">
      <c r="A1388" s="46" t="s">
        <v>220</v>
      </c>
      <c r="B1388" s="46">
        <v>1387</v>
      </c>
      <c r="C1388" s="46" t="s">
        <v>878</v>
      </c>
      <c r="E1388" s="46">
        <v>1386</v>
      </c>
      <c r="F1388" s="46" t="str">
        <f t="shared" si="21"/>
        <v>Труборез</v>
      </c>
    </row>
    <row r="1389" spans="1:6" x14ac:dyDescent="0.25">
      <c r="A1389" s="46" t="s">
        <v>441</v>
      </c>
      <c r="B1389" s="46">
        <v>1388</v>
      </c>
      <c r="C1389" s="46" t="s">
        <v>1779</v>
      </c>
      <c r="E1389" s="46">
        <v>1387</v>
      </c>
      <c r="F1389" s="46" t="str">
        <f t="shared" si="21"/>
        <v>Тубус</v>
      </c>
    </row>
    <row r="1390" spans="1:6" x14ac:dyDescent="0.25">
      <c r="A1390" s="46" t="s">
        <v>440</v>
      </c>
      <c r="B1390" s="46">
        <v>1389</v>
      </c>
      <c r="C1390" s="46" t="s">
        <v>1777</v>
      </c>
      <c r="E1390" s="46">
        <v>1388</v>
      </c>
      <c r="F1390" s="46" t="str">
        <f t="shared" si="21"/>
        <v>Тумба деревянная</v>
      </c>
    </row>
    <row r="1391" spans="1:6" x14ac:dyDescent="0.25">
      <c r="A1391" s="46" t="s">
        <v>148</v>
      </c>
      <c r="B1391" s="46">
        <v>1390</v>
      </c>
      <c r="C1391" s="46" t="s">
        <v>539</v>
      </c>
      <c r="E1391" s="46">
        <v>1389</v>
      </c>
      <c r="F1391" s="46" t="str">
        <f t="shared" si="21"/>
        <v>Тумба металлическая</v>
      </c>
    </row>
    <row r="1392" spans="1:6" x14ac:dyDescent="0.25">
      <c r="A1392" s="46" t="s">
        <v>405</v>
      </c>
      <c r="B1392" s="46">
        <v>1391</v>
      </c>
      <c r="C1392" s="46" t="s">
        <v>1696</v>
      </c>
      <c r="E1392" s="46">
        <v>1390</v>
      </c>
      <c r="F1392" s="46" t="str">
        <f t="shared" si="21"/>
        <v>Туфли кожаные</v>
      </c>
    </row>
    <row r="1393" spans="1:6" x14ac:dyDescent="0.25">
      <c r="A1393" s="46" t="s">
        <v>177</v>
      </c>
      <c r="B1393" s="46">
        <v>1392</v>
      </c>
      <c r="C1393" s="46" t="s">
        <v>587</v>
      </c>
      <c r="E1393" s="46">
        <v>1391</v>
      </c>
      <c r="F1393" s="46" t="str">
        <f t="shared" si="21"/>
        <v>Увлажнитель-очиститель воздуха</v>
      </c>
    </row>
    <row r="1394" spans="1:6" x14ac:dyDescent="0.25">
      <c r="A1394" s="46">
        <v>2059520</v>
      </c>
      <c r="B1394" s="46">
        <v>1393</v>
      </c>
      <c r="C1394" s="46" t="s">
        <v>3531</v>
      </c>
      <c r="E1394" s="46">
        <v>1392</v>
      </c>
      <c r="F1394" s="46" t="str">
        <f t="shared" si="21"/>
        <v>Углекислота (диоксид углерода) (CO2)</v>
      </c>
    </row>
    <row r="1395" spans="1:6" x14ac:dyDescent="0.25">
      <c r="A1395" s="46" t="s">
        <v>305</v>
      </c>
      <c r="B1395" s="46">
        <v>1394</v>
      </c>
      <c r="C1395" s="46" t="s">
        <v>1296</v>
      </c>
      <c r="E1395" s="46">
        <v>1393</v>
      </c>
      <c r="F1395" s="46" t="str">
        <f t="shared" si="21"/>
        <v>Углерод</v>
      </c>
    </row>
    <row r="1396" spans="1:6" x14ac:dyDescent="0.25">
      <c r="A1396" s="46" t="s">
        <v>216</v>
      </c>
      <c r="B1396" s="46">
        <v>1395</v>
      </c>
      <c r="C1396" s="46" t="s">
        <v>847</v>
      </c>
      <c r="E1396" s="46">
        <v>1394</v>
      </c>
      <c r="F1396" s="46" t="str">
        <f t="shared" si="21"/>
        <v>Угломер</v>
      </c>
    </row>
    <row r="1397" spans="1:6" x14ac:dyDescent="0.25">
      <c r="A1397" s="46" t="s">
        <v>212</v>
      </c>
      <c r="B1397" s="46">
        <v>1396</v>
      </c>
      <c r="C1397" s="46" t="s">
        <v>842</v>
      </c>
      <c r="E1397" s="46">
        <v>1395</v>
      </c>
      <c r="F1397" s="46" t="str">
        <f t="shared" si="21"/>
        <v>Уголок декоративный</v>
      </c>
    </row>
    <row r="1398" spans="1:6" x14ac:dyDescent="0.25">
      <c r="A1398" s="46" t="s">
        <v>166</v>
      </c>
      <c r="B1398" s="46">
        <v>1397</v>
      </c>
      <c r="C1398" s="46" t="s">
        <v>567</v>
      </c>
      <c r="E1398" s="46">
        <v>1396</v>
      </c>
      <c r="F1398" s="46" t="str">
        <f t="shared" si="21"/>
        <v>Уголок из вспен.ПЭ с просечкой</v>
      </c>
    </row>
    <row r="1399" spans="1:6" x14ac:dyDescent="0.25">
      <c r="A1399" s="46" t="s">
        <v>6616</v>
      </c>
      <c r="B1399" s="46">
        <v>1398</v>
      </c>
      <c r="C1399" s="46" t="s">
        <v>6508</v>
      </c>
      <c r="E1399" s="46">
        <v>1397</v>
      </c>
      <c r="F1399" s="46" t="str">
        <f t="shared" si="21"/>
        <v>Уголок картонный ламинированный с просечкой</v>
      </c>
    </row>
    <row r="1400" spans="1:6" x14ac:dyDescent="0.25">
      <c r="A1400" s="46" t="s">
        <v>278</v>
      </c>
      <c r="B1400" s="46">
        <v>1399</v>
      </c>
      <c r="C1400" s="46" t="s">
        <v>1200</v>
      </c>
      <c r="E1400" s="46">
        <v>1398</v>
      </c>
      <c r="F1400" s="46" t="str">
        <f t="shared" si="21"/>
        <v>Уголок картонный ламинированный с просечкой (образец)</v>
      </c>
    </row>
    <row r="1401" spans="1:6" x14ac:dyDescent="0.25">
      <c r="A1401" s="46" t="s">
        <v>6625</v>
      </c>
      <c r="B1401" s="46">
        <v>1400</v>
      </c>
      <c r="C1401" s="46" t="s">
        <v>6518</v>
      </c>
      <c r="E1401" s="46">
        <v>1399</v>
      </c>
      <c r="F1401" s="46" t="str">
        <f t="shared" si="21"/>
        <v>Уголок оцинковкованный</v>
      </c>
    </row>
    <row r="1402" spans="1:6" x14ac:dyDescent="0.25">
      <c r="A1402" s="46" t="s">
        <v>245</v>
      </c>
      <c r="B1402" s="46">
        <v>1401</v>
      </c>
      <c r="C1402" s="46" t="s">
        <v>3421</v>
      </c>
      <c r="E1402" s="46">
        <v>1400</v>
      </c>
      <c r="F1402" s="46" t="str">
        <f t="shared" si="21"/>
        <v>Уголок полимерный с просечкой (образец)</v>
      </c>
    </row>
    <row r="1403" spans="1:6" x14ac:dyDescent="0.25">
      <c r="A1403" s="46">
        <v>2059540</v>
      </c>
      <c r="B1403" s="46">
        <v>1402</v>
      </c>
      <c r="C1403" s="46" t="s">
        <v>731</v>
      </c>
      <c r="E1403" s="46">
        <v>1401</v>
      </c>
      <c r="F1403" s="46" t="str">
        <f t="shared" si="21"/>
        <v>Уголок стальной горячекатаный равнополочный</v>
      </c>
    </row>
    <row r="1404" spans="1:6" x14ac:dyDescent="0.25">
      <c r="A1404" s="46">
        <v>2059540</v>
      </c>
      <c r="B1404" s="46">
        <v>1403</v>
      </c>
      <c r="C1404" s="46" t="s">
        <v>730</v>
      </c>
      <c r="E1404" s="46">
        <v>1402</v>
      </c>
      <c r="F1404" s="46" t="str">
        <f t="shared" si="21"/>
        <v>Уголь активированный каменный в гранулах</v>
      </c>
    </row>
    <row r="1405" spans="1:6" x14ac:dyDescent="0.25">
      <c r="A1405" s="46" t="s">
        <v>305</v>
      </c>
      <c r="B1405" s="46">
        <v>1404</v>
      </c>
      <c r="C1405" s="46" t="s">
        <v>1302</v>
      </c>
      <c r="E1405" s="46">
        <v>1403</v>
      </c>
      <c r="F1405" s="46" t="str">
        <f t="shared" si="21"/>
        <v>Уголь активированный кокосовый в гранулах</v>
      </c>
    </row>
    <row r="1406" spans="1:6" x14ac:dyDescent="0.25">
      <c r="A1406" s="46" t="s">
        <v>341</v>
      </c>
      <c r="B1406" s="46">
        <v>1405</v>
      </c>
      <c r="C1406" s="46" t="s">
        <v>1476</v>
      </c>
      <c r="E1406" s="46">
        <v>1404</v>
      </c>
      <c r="F1406" s="46" t="str">
        <f t="shared" si="21"/>
        <v>Угольник</v>
      </c>
    </row>
    <row r="1407" spans="1:6" x14ac:dyDescent="0.25">
      <c r="A1407" s="46" t="s">
        <v>162</v>
      </c>
      <c r="B1407" s="46">
        <v>1406</v>
      </c>
      <c r="C1407" s="46" t="s">
        <v>563</v>
      </c>
      <c r="E1407" s="46">
        <v>1405</v>
      </c>
      <c r="F1407" s="46" t="str">
        <f t="shared" si="21"/>
        <v>Удлинитель силовой</v>
      </c>
    </row>
    <row r="1408" spans="1:6" x14ac:dyDescent="0.25">
      <c r="A1408" s="46" t="s">
        <v>392</v>
      </c>
      <c r="B1408" s="46">
        <v>1407</v>
      </c>
      <c r="C1408" s="46" t="s">
        <v>1646</v>
      </c>
      <c r="E1408" s="46">
        <v>1406</v>
      </c>
      <c r="F1408" s="46" t="str">
        <f t="shared" si="21"/>
        <v>Удостоверение</v>
      </c>
    </row>
    <row r="1409" spans="1:6" x14ac:dyDescent="0.25">
      <c r="A1409" s="46" t="s">
        <v>309</v>
      </c>
      <c r="B1409" s="46">
        <v>1408</v>
      </c>
      <c r="C1409" s="46" t="s">
        <v>1314</v>
      </c>
      <c r="E1409" s="46">
        <v>1407</v>
      </c>
      <c r="F1409" s="46" t="str">
        <f t="shared" si="21"/>
        <v>Узел подшипниковый</v>
      </c>
    </row>
    <row r="1410" spans="1:6" x14ac:dyDescent="0.25">
      <c r="A1410" s="46" t="s">
        <v>201</v>
      </c>
      <c r="B1410" s="46">
        <v>1409</v>
      </c>
      <c r="C1410" s="46" t="s">
        <v>759</v>
      </c>
      <c r="E1410" s="46">
        <v>1408</v>
      </c>
      <c r="F1410" s="46" t="str">
        <f t="shared" si="21"/>
        <v>Указатель напряжения</v>
      </c>
    </row>
    <row r="1411" spans="1:6" x14ac:dyDescent="0.25">
      <c r="A1411" s="46" t="s">
        <v>201</v>
      </c>
      <c r="B1411" s="46">
        <v>1410</v>
      </c>
      <c r="C1411" s="46" t="s">
        <v>756</v>
      </c>
      <c r="E1411" s="46">
        <v>1409</v>
      </c>
      <c r="F1411" s="46" t="str">
        <f t="shared" ref="F1411:F1474" si="22">VLOOKUP(E1411,B:C,2,0)</f>
        <v>Уплотнение вала насоса</v>
      </c>
    </row>
    <row r="1412" spans="1:6" x14ac:dyDescent="0.25">
      <c r="A1412" s="46" t="s">
        <v>201</v>
      </c>
      <c r="B1412" s="46">
        <v>1411</v>
      </c>
      <c r="C1412" s="46" t="s">
        <v>758</v>
      </c>
      <c r="E1412" s="46">
        <v>1410</v>
      </c>
      <c r="F1412" s="46" t="str">
        <f t="shared" si="22"/>
        <v>Уплотнение гидравлическое</v>
      </c>
    </row>
    <row r="1413" spans="1:6" x14ac:dyDescent="0.25">
      <c r="A1413" s="46" t="s">
        <v>201</v>
      </c>
      <c r="B1413" s="46">
        <v>1412</v>
      </c>
      <c r="C1413" s="46" t="s">
        <v>757</v>
      </c>
      <c r="E1413" s="46">
        <v>1411</v>
      </c>
      <c r="F1413" s="46" t="str">
        <f t="shared" si="22"/>
        <v>Уплотнение поршня</v>
      </c>
    </row>
    <row r="1414" spans="1:6" x14ac:dyDescent="0.25">
      <c r="A1414" s="46" t="s">
        <v>222</v>
      </c>
      <c r="B1414" s="46">
        <v>1413</v>
      </c>
      <c r="C1414" s="46" t="s">
        <v>887</v>
      </c>
      <c r="E1414" s="46">
        <v>1412</v>
      </c>
      <c r="F1414" s="46" t="str">
        <f t="shared" si="22"/>
        <v>Уплотнение штока</v>
      </c>
    </row>
    <row r="1415" spans="1:6" x14ac:dyDescent="0.25">
      <c r="A1415" s="46" t="s">
        <v>219</v>
      </c>
      <c r="B1415" s="46">
        <v>1414</v>
      </c>
      <c r="C1415" s="46" t="s">
        <v>863</v>
      </c>
      <c r="E1415" s="46">
        <v>1413</v>
      </c>
      <c r="F1415" s="46" t="str">
        <f t="shared" si="22"/>
        <v>Упор пластиковый для системы складировани рулонов стальных</v>
      </c>
    </row>
    <row r="1416" spans="1:6" x14ac:dyDescent="0.25">
      <c r="A1416" s="46" t="s">
        <v>305</v>
      </c>
      <c r="B1416" s="46">
        <v>1415</v>
      </c>
      <c r="C1416" s="46" t="s">
        <v>1301</v>
      </c>
      <c r="E1416" s="46">
        <v>1414</v>
      </c>
      <c r="F1416" s="46" t="str">
        <f t="shared" si="22"/>
        <v>Урна</v>
      </c>
    </row>
    <row r="1417" spans="1:6" x14ac:dyDescent="0.25">
      <c r="A1417" s="46" t="s">
        <v>311</v>
      </c>
      <c r="B1417" s="46">
        <v>1416</v>
      </c>
      <c r="C1417" s="46" t="s">
        <v>1335</v>
      </c>
      <c r="E1417" s="46">
        <v>1415</v>
      </c>
      <c r="F1417" s="46" t="str">
        <f t="shared" si="22"/>
        <v>Уровень</v>
      </c>
    </row>
    <row r="1418" spans="1:6" x14ac:dyDescent="0.25">
      <c r="A1418" s="46" t="s">
        <v>302</v>
      </c>
      <c r="B1418" s="46">
        <v>1417</v>
      </c>
      <c r="C1418" s="46" t="s">
        <v>1277</v>
      </c>
      <c r="E1418" s="46">
        <v>1416</v>
      </c>
      <c r="F1418" s="46" t="str">
        <f t="shared" si="22"/>
        <v>Уровнемер</v>
      </c>
    </row>
    <row r="1419" spans="1:6" x14ac:dyDescent="0.25">
      <c r="A1419" s="46" t="s">
        <v>302</v>
      </c>
      <c r="B1419" s="46">
        <v>1418</v>
      </c>
      <c r="C1419" s="46" t="s">
        <v>1278</v>
      </c>
      <c r="E1419" s="46">
        <v>1417</v>
      </c>
      <c r="F1419" s="46" t="str">
        <f t="shared" si="22"/>
        <v xml:space="preserve">Усилитель мощности </v>
      </c>
    </row>
    <row r="1420" spans="1:6" x14ac:dyDescent="0.25">
      <c r="A1420" s="46" t="s">
        <v>6697</v>
      </c>
      <c r="B1420" s="46">
        <v>1419</v>
      </c>
      <c r="C1420" s="46" t="s">
        <v>2551</v>
      </c>
      <c r="E1420" s="46">
        <v>1418</v>
      </c>
      <c r="F1420" s="46" t="str">
        <f t="shared" si="22"/>
        <v>Усилитель сигнала</v>
      </c>
    </row>
    <row r="1421" spans="1:6" x14ac:dyDescent="0.25">
      <c r="A1421" s="46" t="s">
        <v>6693</v>
      </c>
      <c r="B1421" s="46">
        <v>1420</v>
      </c>
      <c r="C1421" s="46" t="s">
        <v>2554</v>
      </c>
      <c r="E1421" s="46">
        <v>1419</v>
      </c>
      <c r="F1421" s="46" t="str">
        <f t="shared" si="22"/>
        <v>Услуги административные</v>
      </c>
    </row>
    <row r="1422" spans="1:6" x14ac:dyDescent="0.25">
      <c r="A1422" s="46" t="s">
        <v>6706</v>
      </c>
      <c r="B1422" s="46">
        <v>1421</v>
      </c>
      <c r="C1422" s="46" t="s">
        <v>2542</v>
      </c>
      <c r="E1422" s="46">
        <v>1420</v>
      </c>
      <c r="F1422" s="46" t="str">
        <f t="shared" si="22"/>
        <v>Услуги брокерские</v>
      </c>
    </row>
    <row r="1423" spans="1:6" x14ac:dyDescent="0.25">
      <c r="A1423" s="46" t="s">
        <v>6694</v>
      </c>
      <c r="B1423" s="46">
        <v>1422</v>
      </c>
      <c r="C1423" s="46" t="s">
        <v>2553</v>
      </c>
      <c r="E1423" s="46">
        <v>1421</v>
      </c>
      <c r="F1423" s="46" t="str">
        <f t="shared" si="22"/>
        <v>Услуги государственных учреждений</v>
      </c>
    </row>
    <row r="1424" spans="1:6" x14ac:dyDescent="0.25">
      <c r="A1424" s="46" t="s">
        <v>6692</v>
      </c>
      <c r="B1424" s="46">
        <v>1423</v>
      </c>
      <c r="C1424" s="46" t="s">
        <v>6657</v>
      </c>
      <c r="E1424" s="46">
        <v>1422</v>
      </c>
      <c r="F1424" s="46" t="str">
        <f t="shared" si="22"/>
        <v>Услуги консалтинговые</v>
      </c>
    </row>
    <row r="1425" spans="1:6" x14ac:dyDescent="0.25">
      <c r="A1425" s="46" t="s">
        <v>6700</v>
      </c>
      <c r="B1425" s="46">
        <v>1424</v>
      </c>
      <c r="C1425" s="46" t="s">
        <v>2548</v>
      </c>
      <c r="E1425" s="46">
        <v>1423</v>
      </c>
      <c r="F1425" s="46" t="str">
        <f t="shared" si="22"/>
        <v>Услуги логистические</v>
      </c>
    </row>
    <row r="1426" spans="1:6" x14ac:dyDescent="0.25">
      <c r="A1426" s="46" t="s">
        <v>6709</v>
      </c>
      <c r="B1426" s="46">
        <v>1425</v>
      </c>
      <c r="C1426" s="46" t="s">
        <v>2539</v>
      </c>
      <c r="E1426" s="46">
        <v>1424</v>
      </c>
      <c r="F1426" s="46" t="str">
        <f t="shared" si="22"/>
        <v>Услуги маркетинговые</v>
      </c>
    </row>
    <row r="1427" spans="1:6" x14ac:dyDescent="0.25">
      <c r="A1427" s="46" t="s">
        <v>6710</v>
      </c>
      <c r="B1427" s="46">
        <v>1426</v>
      </c>
      <c r="C1427" s="46" t="s">
        <v>6660</v>
      </c>
      <c r="E1427" s="46">
        <v>1425</v>
      </c>
      <c r="F1427" s="46" t="str">
        <f t="shared" si="22"/>
        <v>Услуги медицинского обслуживания персонала</v>
      </c>
    </row>
    <row r="1428" spans="1:6" x14ac:dyDescent="0.25">
      <c r="A1428" s="46" t="s">
        <v>6704</v>
      </c>
      <c r="B1428" s="46">
        <v>1427</v>
      </c>
      <c r="C1428" s="46" t="s">
        <v>2544</v>
      </c>
      <c r="E1428" s="46">
        <v>1426</v>
      </c>
      <c r="F1428" s="46" t="str">
        <f t="shared" si="22"/>
        <v>Услуги министерств и ведомств.</v>
      </c>
    </row>
    <row r="1429" spans="1:6" x14ac:dyDescent="0.25">
      <c r="A1429" s="46" t="s">
        <v>6701</v>
      </c>
      <c r="B1429" s="46">
        <v>1428</v>
      </c>
      <c r="C1429" s="46" t="s">
        <v>2547</v>
      </c>
      <c r="E1429" s="46">
        <v>1427</v>
      </c>
      <c r="F1429" s="46" t="str">
        <f t="shared" si="22"/>
        <v>Услуги по аренде</v>
      </c>
    </row>
    <row r="1430" spans="1:6" x14ac:dyDescent="0.25">
      <c r="A1430" s="46" t="s">
        <v>6691</v>
      </c>
      <c r="B1430" s="46">
        <v>1429</v>
      </c>
      <c r="C1430" s="46" t="s">
        <v>6656</v>
      </c>
      <c r="E1430" s="46">
        <v>1428</v>
      </c>
      <c r="F1430" s="46" t="str">
        <f t="shared" si="22"/>
        <v>Услуги по аттестации рабочих мест</v>
      </c>
    </row>
    <row r="1431" spans="1:6" x14ac:dyDescent="0.25">
      <c r="A1431" s="46">
        <v>303130</v>
      </c>
      <c r="B1431" s="46">
        <v>1430</v>
      </c>
      <c r="C1431" s="46" t="s">
        <v>2560</v>
      </c>
      <c r="E1431" s="46">
        <v>1429</v>
      </c>
      <c r="F1431" s="46" t="str">
        <f t="shared" si="22"/>
        <v>Услуги по благоустройству.</v>
      </c>
    </row>
    <row r="1432" spans="1:6" x14ac:dyDescent="0.25">
      <c r="A1432" s="46">
        <v>303110</v>
      </c>
      <c r="B1432" s="46">
        <v>1431</v>
      </c>
      <c r="C1432" s="46" t="s">
        <v>2562</v>
      </c>
      <c r="E1432" s="46">
        <v>1430</v>
      </c>
      <c r="F1432" s="46" t="str">
        <f t="shared" si="22"/>
        <v>Услуги по замене масла и фильтров</v>
      </c>
    </row>
    <row r="1433" spans="1:6" x14ac:dyDescent="0.25">
      <c r="A1433" s="46" t="s">
        <v>6690</v>
      </c>
      <c r="B1433" s="46">
        <v>1432</v>
      </c>
      <c r="C1433" s="46" t="s">
        <v>2557</v>
      </c>
      <c r="E1433" s="46">
        <v>1431</v>
      </c>
      <c r="F1433" s="46" t="str">
        <f t="shared" si="22"/>
        <v>Услуги по заправке баллонов техническими газами</v>
      </c>
    </row>
    <row r="1434" spans="1:6" x14ac:dyDescent="0.25">
      <c r="A1434" s="46" t="s">
        <v>6687</v>
      </c>
      <c r="B1434" s="46">
        <v>1433</v>
      </c>
      <c r="C1434" s="46" t="s">
        <v>2559</v>
      </c>
      <c r="E1434" s="46">
        <v>1432</v>
      </c>
      <c r="F1434" s="46" t="str">
        <f t="shared" si="22"/>
        <v>Услуги по заправке картриджей</v>
      </c>
    </row>
    <row r="1435" spans="1:6" x14ac:dyDescent="0.25">
      <c r="A1435" s="46" t="s">
        <v>6716</v>
      </c>
      <c r="B1435" s="46">
        <v>1434</v>
      </c>
      <c r="C1435" s="46" t="s">
        <v>3526</v>
      </c>
      <c r="E1435" s="46">
        <v>1433</v>
      </c>
      <c r="F1435" s="46" t="str">
        <f t="shared" si="22"/>
        <v>Услуги по изготовлению запасных частей</v>
      </c>
    </row>
    <row r="1436" spans="1:6" x14ac:dyDescent="0.25">
      <c r="A1436" s="46" t="s">
        <v>6698</v>
      </c>
      <c r="B1436" s="46">
        <v>1435</v>
      </c>
      <c r="C1436" s="46" t="s">
        <v>2550</v>
      </c>
      <c r="E1436" s="46">
        <v>1434</v>
      </c>
      <c r="F1436" s="46" t="str">
        <f t="shared" si="22"/>
        <v>Услуги по изготовлению изделий из давальческого материала</v>
      </c>
    </row>
    <row r="1437" spans="1:6" x14ac:dyDescent="0.25">
      <c r="A1437" s="46" t="s">
        <v>6688</v>
      </c>
      <c r="B1437" s="46">
        <v>1436</v>
      </c>
      <c r="C1437" s="46" t="s">
        <v>6655</v>
      </c>
      <c r="E1437" s="46">
        <v>1435</v>
      </c>
      <c r="F1437" s="46" t="str">
        <f t="shared" si="22"/>
        <v>Услуги по обеспечению безопасности</v>
      </c>
    </row>
    <row r="1438" spans="1:6" x14ac:dyDescent="0.25">
      <c r="A1438" s="46" t="s">
        <v>6699</v>
      </c>
      <c r="B1438" s="46">
        <v>1437</v>
      </c>
      <c r="C1438" s="46" t="s">
        <v>2549</v>
      </c>
      <c r="E1438" s="46">
        <v>1436</v>
      </c>
      <c r="F1438" s="46" t="str">
        <f t="shared" si="22"/>
        <v>Услуги по обучению, повышению квалификации и мотивации персонала.</v>
      </c>
    </row>
    <row r="1439" spans="1:6" x14ac:dyDescent="0.25">
      <c r="A1439" s="46" t="s">
        <v>6689</v>
      </c>
      <c r="B1439" s="46">
        <v>1438</v>
      </c>
      <c r="C1439" s="46" t="s">
        <v>1853</v>
      </c>
      <c r="E1439" s="46">
        <v>1437</v>
      </c>
      <c r="F1439" s="46" t="str">
        <f t="shared" si="22"/>
        <v>Услуги по организации мероприятий</v>
      </c>
    </row>
    <row r="1440" spans="1:6" x14ac:dyDescent="0.25">
      <c r="A1440" s="46" t="s">
        <v>6702</v>
      </c>
      <c r="B1440" s="46">
        <v>1439</v>
      </c>
      <c r="C1440" s="46" t="s">
        <v>2546</v>
      </c>
      <c r="E1440" s="46">
        <v>1438</v>
      </c>
      <c r="F1440" s="46" t="str">
        <f t="shared" si="22"/>
        <v>Услуги по оценке</v>
      </c>
    </row>
    <row r="1441" spans="1:6" x14ac:dyDescent="0.25">
      <c r="A1441" s="46" t="s">
        <v>6703</v>
      </c>
      <c r="B1441" s="46">
        <v>1440</v>
      </c>
      <c r="C1441" s="46" t="s">
        <v>2545</v>
      </c>
      <c r="E1441" s="46">
        <v>1439</v>
      </c>
      <c r="F1441" s="46" t="str">
        <f t="shared" si="22"/>
        <v>Услуги по повышению квалификации персонала</v>
      </c>
    </row>
    <row r="1442" spans="1:6" x14ac:dyDescent="0.25">
      <c r="A1442" s="46">
        <v>302160</v>
      </c>
      <c r="B1442" s="46">
        <v>1441</v>
      </c>
      <c r="C1442" s="46" t="s">
        <v>6731</v>
      </c>
      <c r="E1442" s="46">
        <v>1440</v>
      </c>
      <c r="F1442" s="46" t="str">
        <f t="shared" si="22"/>
        <v>Услуги по проведению медицинского осмотра</v>
      </c>
    </row>
    <row r="1443" spans="1:6" x14ac:dyDescent="0.25">
      <c r="A1443" s="46" t="s">
        <v>6683</v>
      </c>
      <c r="B1443" s="46">
        <v>1442</v>
      </c>
      <c r="C1443" s="46" t="s">
        <v>6652</v>
      </c>
      <c r="E1443" s="46">
        <v>1441</v>
      </c>
      <c r="F1443" s="46" t="str">
        <f t="shared" si="22"/>
        <v>Услуги по ремонту и обслуживанию общезаводского оборудования. Здания и сооружения</v>
      </c>
    </row>
    <row r="1444" spans="1:6" x14ac:dyDescent="0.25">
      <c r="A1444" s="46">
        <v>302110</v>
      </c>
      <c r="B1444" s="46">
        <v>1443</v>
      </c>
      <c r="C1444" s="46" t="s">
        <v>6650</v>
      </c>
      <c r="E1444" s="46">
        <v>1442</v>
      </c>
      <c r="F1444" s="46" t="str">
        <f t="shared" si="22"/>
        <v>Услуги по ремонту и обслуживанию общезаводского оборудования. Краны.</v>
      </c>
    </row>
    <row r="1445" spans="1:6" x14ac:dyDescent="0.25">
      <c r="A1445" s="46" t="s">
        <v>6685</v>
      </c>
      <c r="B1445" s="46">
        <v>1444</v>
      </c>
      <c r="C1445" s="46" t="s">
        <v>6654</v>
      </c>
      <c r="E1445" s="46">
        <v>1443</v>
      </c>
      <c r="F1445" s="46" t="str">
        <f t="shared" si="22"/>
        <v>Услуги по ремонту и обслуживанию общезаводского оборудования. Оргтехника.</v>
      </c>
    </row>
    <row r="1446" spans="1:6" x14ac:dyDescent="0.25">
      <c r="A1446" s="46" t="s">
        <v>6684</v>
      </c>
      <c r="B1446" s="46">
        <v>1445</v>
      </c>
      <c r="C1446" s="46" t="s">
        <v>6653</v>
      </c>
      <c r="E1446" s="46">
        <v>1444</v>
      </c>
      <c r="F1446" s="46" t="str">
        <f t="shared" si="22"/>
        <v>Услуги по ремонту и обслуживанию общезаводского оборудования. Сетевое оборудование.</v>
      </c>
    </row>
    <row r="1447" spans="1:6" x14ac:dyDescent="0.25">
      <c r="A1447" s="46">
        <v>302170</v>
      </c>
      <c r="B1447" s="46">
        <v>1446</v>
      </c>
      <c r="C1447" s="46" t="s">
        <v>6734</v>
      </c>
      <c r="E1447" s="46">
        <v>1445</v>
      </c>
      <c r="F1447" s="46" t="str">
        <f t="shared" si="22"/>
        <v>Услуги по ремонту и обслуживанию общезаводского оборудования. Транспорт.</v>
      </c>
    </row>
    <row r="1448" spans="1:6" x14ac:dyDescent="0.25">
      <c r="A1448" s="46" t="s">
        <v>6682</v>
      </c>
      <c r="B1448" s="46">
        <v>1447</v>
      </c>
      <c r="C1448" s="46" t="s">
        <v>6651</v>
      </c>
      <c r="E1448" s="46">
        <v>1446</v>
      </c>
      <c r="F1448" s="46" t="str">
        <f t="shared" si="22"/>
        <v>Услуги по ремонту и обслуживанию общезаводского оборудования. ЦЗЛ</v>
      </c>
    </row>
    <row r="1449" spans="1:6" x14ac:dyDescent="0.25">
      <c r="A1449" s="46" t="s">
        <v>6667</v>
      </c>
      <c r="B1449" s="46">
        <v>1448</v>
      </c>
      <c r="C1449" s="46" t="s">
        <v>6638</v>
      </c>
      <c r="E1449" s="46">
        <v>1447</v>
      </c>
      <c r="F1449" s="46" t="str">
        <f t="shared" si="22"/>
        <v>Услуги по ремонту и обслуживанию общезаводского оборудованияя. Лифт.</v>
      </c>
    </row>
    <row r="1450" spans="1:6" x14ac:dyDescent="0.25">
      <c r="A1450" s="46" t="s">
        <v>6665</v>
      </c>
      <c r="B1450" s="46">
        <v>1449</v>
      </c>
      <c r="C1450" s="46" t="s">
        <v>2586</v>
      </c>
      <c r="E1450" s="46">
        <v>1448</v>
      </c>
      <c r="F1450" s="46" t="str">
        <f t="shared" si="22"/>
        <v>Услуги по ремонту и обслуживанию технологического оборудования. Азотная станция.</v>
      </c>
    </row>
    <row r="1451" spans="1:6" x14ac:dyDescent="0.25">
      <c r="A1451" s="46" t="s">
        <v>6666</v>
      </c>
      <c r="B1451" s="46">
        <v>1450</v>
      </c>
      <c r="C1451" s="46" t="s">
        <v>2585</v>
      </c>
      <c r="E1451" s="46">
        <v>1449</v>
      </c>
      <c r="F1451" s="46" t="str">
        <f t="shared" si="22"/>
        <v>Услуги по ремонту и обслуживанию технологического оборудования. АНГЦ</v>
      </c>
    </row>
    <row r="1452" spans="1:6" x14ac:dyDescent="0.25">
      <c r="A1452" s="46" t="s">
        <v>6668</v>
      </c>
      <c r="B1452" s="46">
        <v>1451</v>
      </c>
      <c r="C1452" s="46" t="s">
        <v>6639</v>
      </c>
      <c r="E1452" s="46">
        <v>1450</v>
      </c>
      <c r="F1452" s="46" t="str">
        <f t="shared" si="22"/>
        <v>Услуги по ремонту и обслуживанию технологического оборудования. АПП</v>
      </c>
    </row>
    <row r="1453" spans="1:6" x14ac:dyDescent="0.25">
      <c r="A1453" s="46" t="s">
        <v>6673</v>
      </c>
      <c r="B1453" s="46">
        <v>1452</v>
      </c>
      <c r="C1453" s="46" t="s">
        <v>6643</v>
      </c>
      <c r="E1453" s="46">
        <v>1451</v>
      </c>
      <c r="F1453" s="46" t="str">
        <f t="shared" si="22"/>
        <v>Услуги по ремонту и обслуживанию технологического оборудования. Водородная станция.</v>
      </c>
    </row>
    <row r="1454" spans="1:6" x14ac:dyDescent="0.25">
      <c r="A1454" s="46" t="s">
        <v>6677</v>
      </c>
      <c r="B1454" s="46">
        <v>1453</v>
      </c>
      <c r="C1454" s="46" t="s">
        <v>2574</v>
      </c>
      <c r="E1454" s="46">
        <v>1452</v>
      </c>
      <c r="F1454" s="46"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6" t="s">
        <v>6669</v>
      </c>
      <c r="B1455" s="46">
        <v>1454</v>
      </c>
      <c r="C1455" s="46" t="s">
        <v>6640</v>
      </c>
      <c r="E1455" s="46">
        <v>1453</v>
      </c>
      <c r="F1455" s="46" t="str">
        <f t="shared" si="22"/>
        <v>Услуги по ремонту и обслуживанию технологического оборудования. Дизельгенераторные устанвоки</v>
      </c>
    </row>
    <row r="1456" spans="1:6" x14ac:dyDescent="0.25">
      <c r="A1456" s="46" t="s">
        <v>6675</v>
      </c>
      <c r="B1456" s="46">
        <v>1455</v>
      </c>
      <c r="C1456" s="46" t="s">
        <v>6645</v>
      </c>
      <c r="E1456" s="46">
        <v>1454</v>
      </c>
      <c r="F1456" s="46" t="str">
        <f t="shared" si="22"/>
        <v>Услуги по ремонту и обслуживанию технологического оборудования. Компрессорная станция.</v>
      </c>
    </row>
    <row r="1457" spans="1:6" x14ac:dyDescent="0.25">
      <c r="A1457" s="46" t="s">
        <v>6674</v>
      </c>
      <c r="B1457" s="46">
        <v>1456</v>
      </c>
      <c r="C1457" s="46" t="s">
        <v>6644</v>
      </c>
      <c r="E1457" s="46">
        <v>1455</v>
      </c>
      <c r="F1457" s="46" t="str">
        <f t="shared" si="22"/>
        <v>Услуги по ремонту и обслуживанию технологического оборудования. Котельное оборудование.</v>
      </c>
    </row>
    <row r="1458" spans="1:6" x14ac:dyDescent="0.25">
      <c r="A1458" s="46" t="s">
        <v>6672</v>
      </c>
      <c r="B1458" s="46">
        <v>1457</v>
      </c>
      <c r="C1458" s="46" t="s">
        <v>6642</v>
      </c>
      <c r="E1458" s="46">
        <v>1456</v>
      </c>
      <c r="F1458" s="46" t="str">
        <f t="shared" si="22"/>
        <v>Услуги по ремонту и обслуживанию технологического оборудования. Насосное оборудование.</v>
      </c>
    </row>
    <row r="1459" spans="1:6" x14ac:dyDescent="0.25">
      <c r="A1459" s="46" t="s">
        <v>6670</v>
      </c>
      <c r="B1459" s="46">
        <v>1458</v>
      </c>
      <c r="C1459" s="46" t="s">
        <v>6641</v>
      </c>
      <c r="E1459" s="46">
        <v>1457</v>
      </c>
      <c r="F1459" s="46" t="str">
        <f t="shared" si="22"/>
        <v>Услуги по ремонту и обслуживанию технологического оборудования. ОВиК.</v>
      </c>
    </row>
    <row r="1460" spans="1:6" x14ac:dyDescent="0.25">
      <c r="A1460" s="46" t="s">
        <v>6676</v>
      </c>
      <c r="B1460" s="46">
        <v>1459</v>
      </c>
      <c r="C1460" s="46" t="s">
        <v>6646</v>
      </c>
      <c r="E1460" s="46">
        <v>1458</v>
      </c>
      <c r="F1460" s="46" t="str">
        <f t="shared" si="22"/>
        <v>Услуги по ремонту и обслуживанию технологического оборудования. Парогенераторная.</v>
      </c>
    </row>
    <row r="1461" spans="1:6" x14ac:dyDescent="0.25">
      <c r="A1461" s="46" t="s">
        <v>6664</v>
      </c>
      <c r="B1461" s="46">
        <v>1460</v>
      </c>
      <c r="C1461" s="46" t="s">
        <v>2587</v>
      </c>
      <c r="E1461" s="46">
        <v>1459</v>
      </c>
      <c r="F1461" s="46" t="str">
        <f t="shared" si="22"/>
        <v>Услуги по ремонту и обслуживанию технологического оборудования. Противопожарное оборудование.</v>
      </c>
    </row>
    <row r="1462" spans="1:6" x14ac:dyDescent="0.25">
      <c r="A1462" s="46" t="s">
        <v>6679</v>
      </c>
      <c r="B1462" s="46">
        <v>1461</v>
      </c>
      <c r="C1462" s="46" t="s">
        <v>6648</v>
      </c>
      <c r="E1462" s="46">
        <v>1460</v>
      </c>
      <c r="F1462" s="46" t="str">
        <f t="shared" si="22"/>
        <v>Услуги по ремонту и обслуживанию технологического оборудования. РСХП</v>
      </c>
    </row>
    <row r="1463" spans="1:6" x14ac:dyDescent="0.25">
      <c r="A1463" s="46" t="s">
        <v>6671</v>
      </c>
      <c r="B1463" s="46">
        <v>1462</v>
      </c>
      <c r="C1463" s="46" t="s">
        <v>2580</v>
      </c>
      <c r="E1463" s="46">
        <v>1461</v>
      </c>
      <c r="F1463" s="46" t="str">
        <f t="shared" si="22"/>
        <v>Услуги по ремонту и обслуживанию технологического оборудования. Сварочные аппараты.</v>
      </c>
    </row>
    <row r="1464" spans="1:6" x14ac:dyDescent="0.25">
      <c r="A1464" s="46" t="s">
        <v>6681</v>
      </c>
      <c r="B1464" s="46">
        <v>1463</v>
      </c>
      <c r="C1464" s="46" t="s">
        <v>2570</v>
      </c>
      <c r="E1464" s="46">
        <v>1462</v>
      </c>
      <c r="F1464" s="46" t="str">
        <f t="shared" si="22"/>
        <v>Услуги по ремонту и обслуживанию технологического оборудования. Система аспирации</v>
      </c>
    </row>
    <row r="1465" spans="1:6" x14ac:dyDescent="0.25">
      <c r="A1465" s="46" t="s">
        <v>6680</v>
      </c>
      <c r="B1465" s="46">
        <v>1464</v>
      </c>
      <c r="C1465" s="46" t="s">
        <v>6649</v>
      </c>
      <c r="E1465" s="46">
        <v>1463</v>
      </c>
      <c r="F1465" s="46" t="str">
        <f t="shared" si="22"/>
        <v>Услуги по ремонту и обслуживанию технологического оборудования. Станки</v>
      </c>
    </row>
    <row r="1466" spans="1:6" x14ac:dyDescent="0.25">
      <c r="A1466" s="46" t="s">
        <v>6678</v>
      </c>
      <c r="B1466" s="46">
        <v>1465</v>
      </c>
      <c r="C1466" s="46" t="s">
        <v>6647</v>
      </c>
      <c r="E1466" s="46">
        <v>1464</v>
      </c>
      <c r="F1466" s="46" t="str">
        <f t="shared" si="22"/>
        <v>Услуги по ремонту и обслуживанию технологического оборудования. Трансформаторы.</v>
      </c>
    </row>
    <row r="1467" spans="1:6" x14ac:dyDescent="0.25">
      <c r="A1467" s="46" t="s">
        <v>6686</v>
      </c>
      <c r="B1467" s="46">
        <v>1466</v>
      </c>
      <c r="C1467" s="46" t="s">
        <v>2561</v>
      </c>
      <c r="E1467" s="46">
        <v>1465</v>
      </c>
      <c r="F1467" s="46" t="str">
        <f t="shared" si="22"/>
        <v>Услуги по ремонту и обслуживанию технологического оборудования. Электродвигатели.</v>
      </c>
    </row>
    <row r="1468" spans="1:6" x14ac:dyDescent="0.25">
      <c r="A1468" s="46" t="s">
        <v>6696</v>
      </c>
      <c r="B1468" s="46">
        <v>1467</v>
      </c>
      <c r="C1468" s="46" t="s">
        <v>6658</v>
      </c>
      <c r="E1468" s="46">
        <v>1466</v>
      </c>
      <c r="F1468" s="46" t="str">
        <f t="shared" si="22"/>
        <v>Услуги по реставрации, гумированию и замене запасных частей</v>
      </c>
    </row>
    <row r="1469" spans="1:6" x14ac:dyDescent="0.25">
      <c r="A1469" s="46" t="s">
        <v>6695</v>
      </c>
      <c r="B1469" s="46">
        <v>1468</v>
      </c>
      <c r="C1469" s="46" t="s">
        <v>1852</v>
      </c>
      <c r="E1469" s="46">
        <v>1467</v>
      </c>
      <c r="F1469" s="46" t="str">
        <f t="shared" si="22"/>
        <v>Услуги по сертификации, верификации и аккредитации.</v>
      </c>
    </row>
    <row r="1470" spans="1:6" x14ac:dyDescent="0.25">
      <c r="A1470" s="46" t="s">
        <v>6663</v>
      </c>
      <c r="B1470" s="46">
        <v>1469</v>
      </c>
      <c r="C1470" s="46" t="s">
        <v>6637</v>
      </c>
      <c r="E1470" s="46">
        <v>1468</v>
      </c>
      <c r="F1470" s="46" t="str">
        <f t="shared" si="22"/>
        <v>Услуги по страхованию</v>
      </c>
    </row>
    <row r="1471" spans="1:6" x14ac:dyDescent="0.25">
      <c r="A1471" s="46" t="s">
        <v>6713</v>
      </c>
      <c r="B1471" s="46">
        <v>1470</v>
      </c>
      <c r="C1471" s="46" t="s">
        <v>6662</v>
      </c>
      <c r="E1471" s="46">
        <v>1469</v>
      </c>
      <c r="F1471" s="46" t="str">
        <f t="shared" si="22"/>
        <v>Услуги по строительству подъездного железнодорожного пути на территории завода</v>
      </c>
    </row>
    <row r="1472" spans="1:6" x14ac:dyDescent="0.25">
      <c r="A1472" s="46" t="s">
        <v>6712</v>
      </c>
      <c r="B1472" s="46">
        <v>1471</v>
      </c>
      <c r="C1472" s="46" t="s">
        <v>2536</v>
      </c>
      <c r="E1472" s="46">
        <v>1470</v>
      </c>
      <c r="F1472" s="46" t="str">
        <f t="shared" si="22"/>
        <v>Услуги по технической поддержке программного обеспечения</v>
      </c>
    </row>
    <row r="1473" spans="1:6" x14ac:dyDescent="0.25">
      <c r="A1473" s="46" t="s">
        <v>6711</v>
      </c>
      <c r="B1473" s="46">
        <v>1472</v>
      </c>
      <c r="C1473" s="46" t="s">
        <v>6661</v>
      </c>
      <c r="E1473" s="46">
        <v>1471</v>
      </c>
      <c r="F1473" s="46" t="str">
        <f t="shared" si="22"/>
        <v>Услуги по техническому обслуживанию и поддержке. Q3MET</v>
      </c>
    </row>
    <row r="1474" spans="1:6" x14ac:dyDescent="0.25">
      <c r="A1474" s="46" t="s">
        <v>6714</v>
      </c>
      <c r="B1474" s="46">
        <v>1473</v>
      </c>
      <c r="C1474" s="46" t="s">
        <v>6733</v>
      </c>
      <c r="E1474" s="46">
        <v>1472</v>
      </c>
      <c r="F1474" s="46" t="str">
        <f t="shared" si="22"/>
        <v>Услуги по техническому обслуживанию и поддержке. АСКУЭ и АСТУЭ.</v>
      </c>
    </row>
    <row r="1475" spans="1:6" x14ac:dyDescent="0.25">
      <c r="A1475" s="46" t="s">
        <v>6708</v>
      </c>
      <c r="B1475" s="46">
        <v>1474</v>
      </c>
      <c r="C1475" s="46" t="s">
        <v>2540</v>
      </c>
      <c r="E1475" s="46">
        <v>1473</v>
      </c>
      <c r="F1475" s="46" t="str">
        <f t="shared" ref="F1475:F1538" si="23">VLOOKUP(E1475,B:C,2,0)</f>
        <v>Услуги программного обеспечения</v>
      </c>
    </row>
    <row r="1476" spans="1:6" x14ac:dyDescent="0.25">
      <c r="A1476" s="46" t="s">
        <v>6715</v>
      </c>
      <c r="B1476" s="46">
        <v>1475</v>
      </c>
      <c r="C1476" s="46" t="s">
        <v>2534</v>
      </c>
      <c r="E1476" s="46">
        <v>1474</v>
      </c>
      <c r="F1476" s="46" t="str">
        <f t="shared" si="23"/>
        <v>Услуги противопожарной безопасности</v>
      </c>
    </row>
    <row r="1477" spans="1:6" x14ac:dyDescent="0.25">
      <c r="A1477" s="46" t="s">
        <v>6705</v>
      </c>
      <c r="B1477" s="46">
        <v>1476</v>
      </c>
      <c r="C1477" s="46" t="s">
        <v>6659</v>
      </c>
      <c r="E1477" s="46">
        <v>1475</v>
      </c>
      <c r="F1477" s="46" t="str">
        <f t="shared" si="23"/>
        <v>Услуги связи</v>
      </c>
    </row>
    <row r="1478" spans="1:6" x14ac:dyDescent="0.25">
      <c r="A1478" s="46" t="s">
        <v>405</v>
      </c>
      <c r="B1478" s="46">
        <v>1477</v>
      </c>
      <c r="C1478" s="46" t="s">
        <v>1694</v>
      </c>
      <c r="E1478" s="46">
        <v>1476</v>
      </c>
      <c r="F1478" s="46" t="str">
        <f t="shared" si="23"/>
        <v>Услуги СМР и разработка проектов.</v>
      </c>
    </row>
    <row r="1479" spans="1:6" x14ac:dyDescent="0.25">
      <c r="A1479" s="46" t="s">
        <v>313</v>
      </c>
      <c r="B1479" s="46">
        <v>1478</v>
      </c>
      <c r="C1479" s="46" t="s">
        <v>1362</v>
      </c>
      <c r="E1479" s="46">
        <v>1477</v>
      </c>
      <c r="F1479" s="46" t="str">
        <f t="shared" si="23"/>
        <v>Установка для очистки инертного газа</v>
      </c>
    </row>
    <row r="1480" spans="1:6" x14ac:dyDescent="0.25">
      <c r="A1480" s="46" t="s">
        <v>405</v>
      </c>
      <c r="B1480" s="46">
        <v>1479</v>
      </c>
      <c r="C1480" s="46" t="s">
        <v>1697</v>
      </c>
      <c r="E1480" s="46">
        <v>1478</v>
      </c>
      <c r="F1480" s="46" t="str">
        <f t="shared" si="23"/>
        <v>Устрйство проверки гидравлических клапанов</v>
      </c>
    </row>
    <row r="1481" spans="1:6" x14ac:dyDescent="0.25">
      <c r="A1481" s="46">
        <v>2573300</v>
      </c>
      <c r="B1481" s="46">
        <v>1480</v>
      </c>
      <c r="C1481" s="46" t="s">
        <v>1086</v>
      </c>
      <c r="E1481" s="46">
        <v>1479</v>
      </c>
      <c r="F1481" s="46" t="str">
        <f t="shared" si="23"/>
        <v>Устройство вытяжное</v>
      </c>
    </row>
    <row r="1482" spans="1:6" x14ac:dyDescent="0.25">
      <c r="A1482" s="46" t="s">
        <v>198</v>
      </c>
      <c r="B1482" s="46">
        <v>1481</v>
      </c>
      <c r="C1482" s="46" t="s">
        <v>751</v>
      </c>
      <c r="E1482" s="46">
        <v>1480</v>
      </c>
      <c r="F1482" s="46" t="str">
        <f t="shared" si="23"/>
        <v>Устройство для монтажа/демонтажа сальников</v>
      </c>
    </row>
    <row r="1483" spans="1:6" x14ac:dyDescent="0.25">
      <c r="A1483" s="46">
        <v>2720230</v>
      </c>
      <c r="B1483" s="46">
        <v>1482</v>
      </c>
      <c r="C1483" s="46" t="s">
        <v>1462</v>
      </c>
      <c r="E1483" s="46">
        <v>1481</v>
      </c>
      <c r="F1483" s="46" t="str">
        <f t="shared" si="23"/>
        <v>Устройство для оказания искусственного дыхания методом «Рот-устройство-Рот»</v>
      </c>
    </row>
    <row r="1484" spans="1:6" x14ac:dyDescent="0.25">
      <c r="A1484" s="46" t="s">
        <v>313</v>
      </c>
      <c r="B1484" s="46">
        <v>1483</v>
      </c>
      <c r="C1484" s="46" t="s">
        <v>1361</v>
      </c>
      <c r="E1484" s="46">
        <v>1482</v>
      </c>
      <c r="F1484" s="46" t="str">
        <f t="shared" si="23"/>
        <v>Устройство зарядное для батареек</v>
      </c>
    </row>
    <row r="1485" spans="1:6" x14ac:dyDescent="0.25">
      <c r="A1485" s="46" t="s">
        <v>456</v>
      </c>
      <c r="B1485" s="46">
        <v>1484</v>
      </c>
      <c r="C1485" s="46" t="s">
        <v>1827</v>
      </c>
      <c r="E1485" s="46">
        <v>1483</v>
      </c>
      <c r="F1485" s="46" t="str">
        <f t="shared" si="23"/>
        <v>Устройство измерения профиля валков (профилометр)</v>
      </c>
    </row>
    <row r="1486" spans="1:6" x14ac:dyDescent="0.25">
      <c r="A1486" s="46" t="s">
        <v>331</v>
      </c>
      <c r="B1486" s="46">
        <v>1485</v>
      </c>
      <c r="C1486" s="46" t="s">
        <v>1415</v>
      </c>
      <c r="E1486" s="46">
        <v>1484</v>
      </c>
      <c r="F1486" s="46" t="str">
        <f t="shared" si="23"/>
        <v>Устройство опечатывающее</v>
      </c>
    </row>
    <row r="1487" spans="1:6" x14ac:dyDescent="0.25">
      <c r="A1487" s="46" t="s">
        <v>430</v>
      </c>
      <c r="B1487" s="46">
        <v>1486</v>
      </c>
      <c r="C1487" s="46" t="s">
        <v>1752</v>
      </c>
      <c r="E1487" s="46">
        <v>1485</v>
      </c>
      <c r="F1487" s="46" t="str">
        <f t="shared" si="23"/>
        <v>Устройство плавного пуска (УПП)</v>
      </c>
    </row>
    <row r="1488" spans="1:6" x14ac:dyDescent="0.25">
      <c r="A1488" s="46" t="s">
        <v>240</v>
      </c>
      <c r="B1488" s="46">
        <v>1487</v>
      </c>
      <c r="C1488" s="46" t="s">
        <v>947</v>
      </c>
      <c r="E1488" s="46">
        <v>1486</v>
      </c>
      <c r="F1488" s="46" t="str">
        <f t="shared" si="23"/>
        <v>Устройство упаковочное</v>
      </c>
    </row>
    <row r="1489" spans="1:6" x14ac:dyDescent="0.25">
      <c r="A1489" s="46">
        <v>2573300</v>
      </c>
      <c r="B1489" s="46">
        <v>1488</v>
      </c>
      <c r="C1489" s="46" t="s">
        <v>1081</v>
      </c>
      <c r="E1489" s="46">
        <v>1487</v>
      </c>
      <c r="F1489" s="46" t="str">
        <f t="shared" si="23"/>
        <v>Утеплитель базальтовый в плитах</v>
      </c>
    </row>
    <row r="1490" spans="1:6" x14ac:dyDescent="0.25">
      <c r="A1490" s="46" t="s">
        <v>220</v>
      </c>
      <c r="B1490" s="46">
        <v>1489</v>
      </c>
      <c r="C1490" s="46" t="s">
        <v>869</v>
      </c>
      <c r="E1490" s="46">
        <v>1488</v>
      </c>
      <c r="F1490" s="46" t="str">
        <f t="shared" si="23"/>
        <v>Утики</v>
      </c>
    </row>
    <row r="1491" spans="1:6" x14ac:dyDescent="0.25">
      <c r="A1491" s="46" t="s">
        <v>431</v>
      </c>
      <c r="B1491" s="46">
        <v>1490</v>
      </c>
      <c r="C1491" s="46" t="s">
        <v>1758</v>
      </c>
      <c r="E1491" s="46">
        <v>1489</v>
      </c>
      <c r="F1491" s="46" t="str">
        <f t="shared" si="23"/>
        <v>Файл-вкладыш</v>
      </c>
    </row>
    <row r="1492" spans="1:6" x14ac:dyDescent="0.25">
      <c r="A1492" s="46" t="s">
        <v>140</v>
      </c>
      <c r="B1492" s="46">
        <v>1491</v>
      </c>
      <c r="C1492" s="46" t="s">
        <v>528</v>
      </c>
      <c r="E1492" s="46">
        <v>1490</v>
      </c>
      <c r="F1492" s="46" t="str">
        <f t="shared" si="23"/>
        <v>Фара автомобильная в сборе</v>
      </c>
    </row>
    <row r="1493" spans="1:6" x14ac:dyDescent="0.25">
      <c r="A1493" s="46" t="s">
        <v>358</v>
      </c>
      <c r="B1493" s="46">
        <v>1492</v>
      </c>
      <c r="C1493" s="46" t="s">
        <v>1527</v>
      </c>
      <c r="E1493" s="46">
        <v>1491</v>
      </c>
      <c r="F1493" s="46" t="str">
        <f t="shared" si="23"/>
        <v>Фартук</v>
      </c>
    </row>
    <row r="1494" spans="1:6" x14ac:dyDescent="0.25">
      <c r="A1494" s="46" t="s">
        <v>357</v>
      </c>
      <c r="B1494" s="46">
        <v>1493</v>
      </c>
      <c r="C1494" s="46" t="s">
        <v>1526</v>
      </c>
      <c r="E1494" s="46">
        <v>1492</v>
      </c>
      <c r="F1494" s="46" t="str">
        <f t="shared" si="23"/>
        <v>Фен бытовой</v>
      </c>
    </row>
    <row r="1495" spans="1:6" x14ac:dyDescent="0.25">
      <c r="A1495" s="46">
        <v>2059520</v>
      </c>
      <c r="B1495" s="46">
        <v>1494</v>
      </c>
      <c r="C1495" s="46" t="s">
        <v>718</v>
      </c>
      <c r="E1495" s="46">
        <v>1493</v>
      </c>
      <c r="F1495" s="46" t="str">
        <f t="shared" si="23"/>
        <v>Фен технический (термофен)</v>
      </c>
    </row>
    <row r="1496" spans="1:6" x14ac:dyDescent="0.25">
      <c r="A1496" s="46" t="s">
        <v>245</v>
      </c>
      <c r="B1496" s="46">
        <v>1495</v>
      </c>
      <c r="C1496" s="46" t="s">
        <v>967</v>
      </c>
      <c r="E1496" s="46">
        <v>1494</v>
      </c>
      <c r="F1496" s="46" t="str">
        <f t="shared" si="23"/>
        <v>Фиксанал (стандарт-титр) рН-метрии</v>
      </c>
    </row>
    <row r="1497" spans="1:6" x14ac:dyDescent="0.25">
      <c r="A1497" s="46" t="s">
        <v>324</v>
      </c>
      <c r="B1497" s="46">
        <v>1496</v>
      </c>
      <c r="C1497" s="46" t="s">
        <v>1399</v>
      </c>
      <c r="E1497" s="46">
        <v>1495</v>
      </c>
      <c r="F1497" s="46" t="str">
        <f t="shared" si="23"/>
        <v>Фиксатор крышки лотка перфорированного металлического</v>
      </c>
    </row>
    <row r="1498" spans="1:6" x14ac:dyDescent="0.25">
      <c r="A1498" s="46" t="s">
        <v>384</v>
      </c>
      <c r="B1498" s="46">
        <v>1497</v>
      </c>
      <c r="C1498" s="46" t="s">
        <v>1596</v>
      </c>
      <c r="E1498" s="46">
        <v>1496</v>
      </c>
      <c r="F1498" s="46" t="str">
        <f t="shared" si="23"/>
        <v>Фильтр (выпрямитель) диодный</v>
      </c>
    </row>
    <row r="1499" spans="1:6" x14ac:dyDescent="0.25">
      <c r="A1499" s="46" t="s">
        <v>384</v>
      </c>
      <c r="B1499" s="46">
        <v>1498</v>
      </c>
      <c r="C1499" s="46" t="s">
        <v>1600</v>
      </c>
      <c r="E1499" s="46">
        <v>1497</v>
      </c>
      <c r="F1499" s="46" t="str">
        <f t="shared" si="23"/>
        <v>Фильтр воздушный карманный</v>
      </c>
    </row>
    <row r="1500" spans="1:6" x14ac:dyDescent="0.25">
      <c r="A1500" s="46" t="s">
        <v>384</v>
      </c>
      <c r="B1500" s="46">
        <v>1499</v>
      </c>
      <c r="C1500" s="46" t="s">
        <v>1601</v>
      </c>
      <c r="E1500" s="46">
        <v>1498</v>
      </c>
      <c r="F1500" s="46" t="str">
        <f t="shared" si="23"/>
        <v>Фильтр воздушный круглый</v>
      </c>
    </row>
    <row r="1501" spans="1:6" x14ac:dyDescent="0.25">
      <c r="A1501" s="46" t="s">
        <v>384</v>
      </c>
      <c r="B1501" s="46">
        <v>1500</v>
      </c>
      <c r="C1501" s="46" t="s">
        <v>1602</v>
      </c>
      <c r="E1501" s="46">
        <v>1499</v>
      </c>
      <c r="F1501" s="46" t="str">
        <f t="shared" si="23"/>
        <v>Фильтр воздушный металлический</v>
      </c>
    </row>
    <row r="1502" spans="1:6" x14ac:dyDescent="0.25">
      <c r="A1502" s="46" t="s">
        <v>384</v>
      </c>
      <c r="B1502" s="46">
        <v>1501</v>
      </c>
      <c r="C1502" s="46" t="s">
        <v>1604</v>
      </c>
      <c r="E1502" s="46">
        <v>1500</v>
      </c>
      <c r="F1502" s="46" t="str">
        <f t="shared" si="23"/>
        <v>Фильтр воздушный самоочищающийся</v>
      </c>
    </row>
    <row r="1503" spans="1:6" x14ac:dyDescent="0.25">
      <c r="A1503" s="46" t="s">
        <v>410</v>
      </c>
      <c r="B1503" s="46">
        <v>1502</v>
      </c>
      <c r="C1503" s="46" t="s">
        <v>1707</v>
      </c>
      <c r="E1503" s="46">
        <v>1501</v>
      </c>
      <c r="F1503" s="46" t="str">
        <f t="shared" si="23"/>
        <v>Фильтр газовый</v>
      </c>
    </row>
    <row r="1504" spans="1:6" x14ac:dyDescent="0.25">
      <c r="A1504" s="46" t="s">
        <v>384</v>
      </c>
      <c r="B1504" s="46">
        <v>1503</v>
      </c>
      <c r="C1504" s="46" t="s">
        <v>1606</v>
      </c>
      <c r="E1504" s="46">
        <v>1502</v>
      </c>
      <c r="F1504" s="46" t="str">
        <f t="shared" si="23"/>
        <v>Фильтр гидравлический (масляный)</v>
      </c>
    </row>
    <row r="1505" spans="1:6" x14ac:dyDescent="0.25">
      <c r="A1505" s="46" t="s">
        <v>384</v>
      </c>
      <c r="B1505" s="46">
        <v>1504</v>
      </c>
      <c r="C1505" s="46" t="s">
        <v>1608</v>
      </c>
      <c r="E1505" s="46">
        <v>1503</v>
      </c>
      <c r="F1505" s="46" t="str">
        <f t="shared" si="23"/>
        <v>Фильтр для воды ионообменный</v>
      </c>
    </row>
    <row r="1506" spans="1:6" x14ac:dyDescent="0.25">
      <c r="A1506" s="46" t="s">
        <v>384</v>
      </c>
      <c r="B1506" s="46">
        <v>1505</v>
      </c>
      <c r="C1506" s="46" t="s">
        <v>1605</v>
      </c>
      <c r="E1506" s="46">
        <v>1504</v>
      </c>
      <c r="F1506" s="46" t="str">
        <f t="shared" si="23"/>
        <v>Фильтр для воды картриджный</v>
      </c>
    </row>
    <row r="1507" spans="1:6" x14ac:dyDescent="0.25">
      <c r="A1507" s="46" t="s">
        <v>384</v>
      </c>
      <c r="B1507" s="46">
        <v>1506</v>
      </c>
      <c r="C1507" s="46" t="s">
        <v>1607</v>
      </c>
      <c r="E1507" s="46">
        <v>1505</v>
      </c>
      <c r="F1507" s="46" t="str">
        <f t="shared" si="23"/>
        <v>Фильтр для воды натрий-катионитовый</v>
      </c>
    </row>
    <row r="1508" spans="1:6" x14ac:dyDescent="0.25">
      <c r="A1508" s="46" t="s">
        <v>384</v>
      </c>
      <c r="B1508" s="46">
        <v>1507</v>
      </c>
      <c r="C1508" s="46" t="s">
        <v>1598</v>
      </c>
      <c r="E1508" s="46">
        <v>1506</v>
      </c>
      <c r="F1508" s="46" t="str">
        <f t="shared" si="23"/>
        <v>Фильтр для воды угольный</v>
      </c>
    </row>
    <row r="1509" spans="1:6" x14ac:dyDescent="0.25">
      <c r="A1509" s="46" t="s">
        <v>453</v>
      </c>
      <c r="B1509" s="46">
        <v>1508</v>
      </c>
      <c r="C1509" s="46" t="s">
        <v>1812</v>
      </c>
      <c r="E1509" s="46">
        <v>1507</v>
      </c>
      <c r="F1509" s="46" t="str">
        <f t="shared" si="23"/>
        <v>Фильтр для воздушного компрессора</v>
      </c>
    </row>
    <row r="1510" spans="1:6" x14ac:dyDescent="0.25">
      <c r="A1510" s="46" t="s">
        <v>331</v>
      </c>
      <c r="B1510" s="46">
        <v>1509</v>
      </c>
      <c r="C1510" s="46" t="s">
        <v>1424</v>
      </c>
      <c r="E1510" s="46">
        <v>1508</v>
      </c>
      <c r="F1510" s="46" t="str">
        <f t="shared" si="23"/>
        <v>Фильтр для СИЗ органов дыхания</v>
      </c>
    </row>
    <row r="1511" spans="1:6" x14ac:dyDescent="0.25">
      <c r="A1511" s="46" t="s">
        <v>384</v>
      </c>
      <c r="B1511" s="46">
        <v>1510</v>
      </c>
      <c r="C1511" s="46" t="s">
        <v>1609</v>
      </c>
      <c r="E1511" s="46">
        <v>1509</v>
      </c>
      <c r="F1511" s="46" t="str">
        <f t="shared" si="23"/>
        <v>Фильтр инверторный</v>
      </c>
    </row>
    <row r="1512" spans="1:6" x14ac:dyDescent="0.25">
      <c r="A1512" s="46" t="s">
        <v>289</v>
      </c>
      <c r="B1512" s="46">
        <v>1511</v>
      </c>
      <c r="C1512" s="46" t="s">
        <v>1235</v>
      </c>
      <c r="E1512" s="46">
        <v>1510</v>
      </c>
      <c r="F1512" s="46" t="str">
        <f t="shared" si="23"/>
        <v>Фильтр мешок нейлоновый со шнурком</v>
      </c>
    </row>
    <row r="1513" spans="1:6" x14ac:dyDescent="0.25">
      <c r="A1513" s="46" t="s">
        <v>409</v>
      </c>
      <c r="B1513" s="46">
        <v>1512</v>
      </c>
      <c r="C1513" s="46" t="s">
        <v>6606</v>
      </c>
      <c r="E1513" s="46">
        <v>1511</v>
      </c>
      <c r="F1513" s="46" t="str">
        <f t="shared" si="23"/>
        <v>Фильтр сетевой (удлинитель)</v>
      </c>
    </row>
    <row r="1514" spans="1:6" x14ac:dyDescent="0.25">
      <c r="A1514" s="46" t="s">
        <v>384</v>
      </c>
      <c r="B1514" s="46">
        <v>1513</v>
      </c>
      <c r="C1514" s="46" t="s">
        <v>1611</v>
      </c>
      <c r="E1514" s="46">
        <v>1512</v>
      </c>
      <c r="F1514" s="46" t="str">
        <f t="shared" si="23"/>
        <v>Фильтр сетчатый</v>
      </c>
    </row>
    <row r="1515" spans="1:6" x14ac:dyDescent="0.25">
      <c r="A1515" s="46" t="s">
        <v>384</v>
      </c>
      <c r="B1515" s="46">
        <v>1514</v>
      </c>
      <c r="C1515" s="46" t="s">
        <v>1610</v>
      </c>
      <c r="E1515" s="46">
        <v>1513</v>
      </c>
      <c r="F1515" s="46" t="str">
        <f t="shared" si="23"/>
        <v>Фильтр сжатого воздуха</v>
      </c>
    </row>
    <row r="1516" spans="1:6" x14ac:dyDescent="0.25">
      <c r="A1516" s="46" t="s">
        <v>384</v>
      </c>
      <c r="B1516" s="46">
        <v>1515</v>
      </c>
      <c r="C1516" s="46" t="s">
        <v>1597</v>
      </c>
      <c r="E1516" s="46">
        <v>1514</v>
      </c>
      <c r="F1516" s="46" t="str">
        <f t="shared" si="23"/>
        <v>Фильтр силоса</v>
      </c>
    </row>
    <row r="1517" spans="1:6" x14ac:dyDescent="0.25">
      <c r="A1517" s="46" t="s">
        <v>409</v>
      </c>
      <c r="B1517" s="46">
        <v>1516</v>
      </c>
      <c r="C1517" s="46" t="s">
        <v>1706</v>
      </c>
      <c r="E1517" s="46">
        <v>1515</v>
      </c>
      <c r="F1517" s="46" t="str">
        <f t="shared" si="23"/>
        <v>Фильтр воздушный кассетный</v>
      </c>
    </row>
    <row r="1518" spans="1:6" x14ac:dyDescent="0.25">
      <c r="A1518" s="46" t="s">
        <v>409</v>
      </c>
      <c r="B1518" s="46">
        <v>1517</v>
      </c>
      <c r="C1518" s="46" t="s">
        <v>1705</v>
      </c>
      <c r="E1518" s="46">
        <v>1516</v>
      </c>
      <c r="F1518" s="46" t="str">
        <f t="shared" si="23"/>
        <v>Фильтр-осушитель</v>
      </c>
    </row>
    <row r="1519" spans="1:6" x14ac:dyDescent="0.25">
      <c r="A1519" s="46" t="s">
        <v>394</v>
      </c>
      <c r="B1519" s="46">
        <v>1518</v>
      </c>
      <c r="C1519" s="46" t="s">
        <v>1659</v>
      </c>
      <c r="E1519" s="46">
        <v>1517</v>
      </c>
      <c r="F1519" s="46" t="str">
        <f t="shared" si="23"/>
        <v>Фильтроэлемент</v>
      </c>
    </row>
    <row r="1520" spans="1:6" x14ac:dyDescent="0.25">
      <c r="A1520" s="46" t="s">
        <v>249</v>
      </c>
      <c r="B1520" s="46">
        <v>1519</v>
      </c>
      <c r="C1520" s="46" t="s">
        <v>977</v>
      </c>
      <c r="E1520" s="46">
        <v>1518</v>
      </c>
      <c r="F1520" s="46" t="str">
        <f t="shared" si="23"/>
        <v>Фильтр-регулятор пневматический</v>
      </c>
    </row>
    <row r="1521" spans="1:6" x14ac:dyDescent="0.25">
      <c r="A1521" s="46" t="s">
        <v>385</v>
      </c>
      <c r="B1521" s="46">
        <v>1520</v>
      </c>
      <c r="C1521" s="46" t="s">
        <v>6596</v>
      </c>
      <c r="E1521" s="46">
        <v>1519</v>
      </c>
      <c r="F1521" s="46" t="str">
        <f t="shared" si="23"/>
        <v>Фитинг в комплекте</v>
      </c>
    </row>
    <row r="1522" spans="1:6" x14ac:dyDescent="0.25">
      <c r="A1522" s="46" t="s">
        <v>129</v>
      </c>
      <c r="B1522" s="46">
        <v>1521</v>
      </c>
      <c r="C1522" s="46" t="s">
        <v>500</v>
      </c>
      <c r="E1522" s="46">
        <v>1520</v>
      </c>
      <c r="F1522" s="46" t="str">
        <f t="shared" si="23"/>
        <v>Фитинг пневматический воздушный дроссельной заслонки, d12мм трубка для шланга, 1/2 дюйма</v>
      </c>
    </row>
    <row r="1523" spans="1:6" x14ac:dyDescent="0.25">
      <c r="A1523" s="46" t="s">
        <v>129</v>
      </c>
      <c r="B1523" s="46">
        <v>1522</v>
      </c>
      <c r="C1523" s="46" t="s">
        <v>501</v>
      </c>
      <c r="E1523" s="46">
        <v>1521</v>
      </c>
      <c r="F1523" s="46" t="str">
        <f t="shared" si="23"/>
        <v>Флаг</v>
      </c>
    </row>
    <row r="1524" spans="1:6" x14ac:dyDescent="0.25">
      <c r="A1524" s="46" t="s">
        <v>208</v>
      </c>
      <c r="B1524" s="46">
        <v>1523</v>
      </c>
      <c r="C1524" s="46" t="s">
        <v>826</v>
      </c>
      <c r="E1524" s="46">
        <v>1522</v>
      </c>
      <c r="F1524" s="46" t="str">
        <f t="shared" si="23"/>
        <v>Флаг настольный</v>
      </c>
    </row>
    <row r="1525" spans="1:6" x14ac:dyDescent="0.25">
      <c r="A1525" s="46" t="s">
        <v>250</v>
      </c>
      <c r="B1525" s="46">
        <v>1524</v>
      </c>
      <c r="C1525" s="46" t="s">
        <v>983</v>
      </c>
      <c r="E1525" s="46">
        <v>1523</v>
      </c>
      <c r="F1525" s="46" t="str">
        <f t="shared" si="23"/>
        <v>Флажки сигнальные железнодорожные в чехле (красный и желтый)</v>
      </c>
    </row>
    <row r="1526" spans="1:6" x14ac:dyDescent="0.25">
      <c r="A1526" s="46" t="s">
        <v>207</v>
      </c>
      <c r="B1526" s="46">
        <v>1525</v>
      </c>
      <c r="C1526" s="46" t="s">
        <v>3416</v>
      </c>
      <c r="E1526" s="46">
        <v>1524</v>
      </c>
      <c r="F1526" s="46" t="str">
        <f t="shared" si="23"/>
        <v>Фланец плоский стальной</v>
      </c>
    </row>
    <row r="1527" spans="1:6" x14ac:dyDescent="0.25">
      <c r="A1527" s="46">
        <v>2059561</v>
      </c>
      <c r="B1527" s="46">
        <v>1526</v>
      </c>
      <c r="C1527" s="46" t="s">
        <v>732</v>
      </c>
      <c r="E1527" s="46">
        <v>1525</v>
      </c>
      <c r="F1527" s="46" t="str">
        <f t="shared" si="23"/>
        <v>Фланец поливинилиденфторидный кислотощелочестойкий</v>
      </c>
    </row>
    <row r="1528" spans="1:6" x14ac:dyDescent="0.25">
      <c r="A1528" s="46">
        <v>2444240</v>
      </c>
      <c r="B1528" s="46">
        <v>1527</v>
      </c>
      <c r="C1528" s="46" t="s">
        <v>1002</v>
      </c>
      <c r="E1528" s="46">
        <v>1526</v>
      </c>
      <c r="F1528" s="46" t="str">
        <f t="shared" si="23"/>
        <v>Флюс для пайки</v>
      </c>
    </row>
    <row r="1529" spans="1:6" x14ac:dyDescent="0.25">
      <c r="A1529" s="46" t="s">
        <v>349</v>
      </c>
      <c r="B1529" s="46">
        <v>1528</v>
      </c>
      <c r="C1529" s="46" t="s">
        <v>1515</v>
      </c>
      <c r="E1529" s="46">
        <v>1527</v>
      </c>
      <c r="F1529" s="46" t="str">
        <f t="shared" si="23"/>
        <v>Фольга латунная</v>
      </c>
    </row>
    <row r="1530" spans="1:6" x14ac:dyDescent="0.25">
      <c r="A1530" s="46" t="s">
        <v>222</v>
      </c>
      <c r="B1530" s="46">
        <v>1529</v>
      </c>
      <c r="C1530" s="46" t="s">
        <v>885</v>
      </c>
      <c r="E1530" s="46">
        <v>1528</v>
      </c>
      <c r="F1530" s="46" t="str">
        <f t="shared" si="23"/>
        <v>Фонарь</v>
      </c>
    </row>
    <row r="1531" spans="1:6" x14ac:dyDescent="0.25">
      <c r="A1531" s="46" t="s">
        <v>206</v>
      </c>
      <c r="B1531" s="46">
        <v>1530</v>
      </c>
      <c r="C1531" s="46" t="s">
        <v>3485</v>
      </c>
      <c r="E1531" s="46">
        <v>1529</v>
      </c>
      <c r="F1531" s="46" t="str">
        <f t="shared" si="23"/>
        <v>Форма заливочная</v>
      </c>
    </row>
    <row r="1532" spans="1:6" x14ac:dyDescent="0.25">
      <c r="A1532" s="46" t="s">
        <v>206</v>
      </c>
      <c r="B1532" s="46">
        <v>1531</v>
      </c>
      <c r="C1532" s="46" t="s">
        <v>6547</v>
      </c>
      <c r="E1532" s="46">
        <v>1530</v>
      </c>
      <c r="F1532" s="46" t="str">
        <f t="shared" si="23"/>
        <v>Форсунка распылительная</v>
      </c>
    </row>
    <row r="1533" spans="1:6" x14ac:dyDescent="0.25">
      <c r="A1533" s="46" t="s">
        <v>402</v>
      </c>
      <c r="B1533" s="46">
        <v>1532</v>
      </c>
      <c r="C1533" s="46" t="s">
        <v>1674</v>
      </c>
      <c r="E1533" s="46">
        <v>1531</v>
      </c>
      <c r="F1533" s="46" t="str">
        <f t="shared" si="23"/>
        <v>Форсунка распылительная для РСХП</v>
      </c>
    </row>
    <row r="1534" spans="1:6" x14ac:dyDescent="0.25">
      <c r="A1534" s="46" t="s">
        <v>157</v>
      </c>
      <c r="B1534" s="46">
        <v>1533</v>
      </c>
      <c r="C1534" s="46" t="s">
        <v>553</v>
      </c>
      <c r="E1534" s="46">
        <v>1532</v>
      </c>
      <c r="F1534" s="46" t="str">
        <f t="shared" si="23"/>
        <v>Фотобарабан для принтера</v>
      </c>
    </row>
    <row r="1535" spans="1:6" x14ac:dyDescent="0.25">
      <c r="A1535" s="46" t="s">
        <v>335</v>
      </c>
      <c r="B1535" s="46">
        <v>1534</v>
      </c>
      <c r="C1535" s="46" t="s">
        <v>1449</v>
      </c>
      <c r="E1535" s="46">
        <v>1533</v>
      </c>
      <c r="F1535" s="46" t="str">
        <f t="shared" si="23"/>
        <v>Фотобумага</v>
      </c>
    </row>
    <row r="1536" spans="1:6" x14ac:dyDescent="0.25">
      <c r="A1536" s="46" t="s">
        <v>323</v>
      </c>
      <c r="B1536" s="46">
        <v>1535</v>
      </c>
      <c r="C1536" s="46" t="s">
        <v>1398</v>
      </c>
      <c r="E1536" s="46">
        <v>1534</v>
      </c>
      <c r="F1536" s="46" t="str">
        <f t="shared" si="23"/>
        <v>Фотореле</v>
      </c>
    </row>
    <row r="1537" spans="1:6" x14ac:dyDescent="0.25">
      <c r="A1537" s="46">
        <v>2573400</v>
      </c>
      <c r="B1537" s="46">
        <v>1536</v>
      </c>
      <c r="C1537" s="46" t="s">
        <v>1127</v>
      </c>
      <c r="E1537" s="46">
        <v>1535</v>
      </c>
      <c r="F1537" s="46" t="str">
        <f t="shared" si="23"/>
        <v>Фотоячейка измерительная</v>
      </c>
    </row>
    <row r="1538" spans="1:6" x14ac:dyDescent="0.25">
      <c r="A1538" s="46">
        <v>2573400</v>
      </c>
      <c r="B1538" s="46">
        <v>1537</v>
      </c>
      <c r="C1538" s="46" t="s">
        <v>1125</v>
      </c>
      <c r="E1538" s="46">
        <v>1536</v>
      </c>
      <c r="F1538" s="46" t="str">
        <f t="shared" si="23"/>
        <v>Фреза по металлу дисковая пазовая</v>
      </c>
    </row>
    <row r="1539" spans="1:6" x14ac:dyDescent="0.25">
      <c r="A1539" s="46">
        <v>2573400</v>
      </c>
      <c r="B1539" s="46">
        <v>1538</v>
      </c>
      <c r="C1539" s="46" t="s">
        <v>1122</v>
      </c>
      <c r="E1539" s="46">
        <v>1537</v>
      </c>
      <c r="F1539" s="46" t="str">
        <f t="shared" ref="F1539:F1602" si="24">VLOOKUP(E1539,B:C,2,0)</f>
        <v>Фреза по металлу концевая</v>
      </c>
    </row>
    <row r="1540" spans="1:6" x14ac:dyDescent="0.25">
      <c r="A1540" s="46">
        <v>2573400</v>
      </c>
      <c r="B1540" s="46">
        <v>1539</v>
      </c>
      <c r="C1540" s="46" t="s">
        <v>1128</v>
      </c>
      <c r="E1540" s="46">
        <v>1538</v>
      </c>
      <c r="F1540" s="46" t="str">
        <f t="shared" si="24"/>
        <v>Фреза по металлу отрезная</v>
      </c>
    </row>
    <row r="1541" spans="1:6" x14ac:dyDescent="0.25">
      <c r="A1541" s="46">
        <v>2573400</v>
      </c>
      <c r="B1541" s="46">
        <v>1540</v>
      </c>
      <c r="C1541" s="46" t="s">
        <v>1123</v>
      </c>
      <c r="E1541" s="46">
        <v>1539</v>
      </c>
      <c r="F1541" s="46" t="str">
        <f t="shared" si="24"/>
        <v>Фреза по металлу Т-образная</v>
      </c>
    </row>
    <row r="1542" spans="1:6" x14ac:dyDescent="0.25">
      <c r="A1542" s="46">
        <v>2573400</v>
      </c>
      <c r="B1542" s="46">
        <v>1541</v>
      </c>
      <c r="C1542" s="46" t="s">
        <v>1129</v>
      </c>
      <c r="E1542" s="46">
        <v>1540</v>
      </c>
      <c r="F1542" s="46" t="str">
        <f t="shared" si="24"/>
        <v>Фреза по металлу торцевая</v>
      </c>
    </row>
    <row r="1543" spans="1:6" x14ac:dyDescent="0.25">
      <c r="A1543" s="46">
        <v>2573400</v>
      </c>
      <c r="B1543" s="46">
        <v>1542</v>
      </c>
      <c r="C1543" s="46" t="s">
        <v>1124</v>
      </c>
      <c r="E1543" s="46">
        <v>1541</v>
      </c>
      <c r="F1543" s="46" t="str">
        <f t="shared" si="24"/>
        <v>Фреза по металлу трехсторонняя</v>
      </c>
    </row>
    <row r="1544" spans="1:6" x14ac:dyDescent="0.25">
      <c r="A1544" s="46">
        <v>2573400</v>
      </c>
      <c r="B1544" s="46">
        <v>1543</v>
      </c>
      <c r="C1544" s="46" t="s">
        <v>1126</v>
      </c>
      <c r="E1544" s="46">
        <v>1542</v>
      </c>
      <c r="F1544" s="46" t="str">
        <f t="shared" si="24"/>
        <v>Фреза по металлу угловая</v>
      </c>
    </row>
    <row r="1545" spans="1:6" x14ac:dyDescent="0.25">
      <c r="A1545" s="46">
        <v>2573400</v>
      </c>
      <c r="B1545" s="46">
        <v>1544</v>
      </c>
      <c r="C1545" s="46" t="s">
        <v>1121</v>
      </c>
      <c r="E1545" s="46">
        <v>1543</v>
      </c>
      <c r="F1545" s="46" t="str">
        <f t="shared" si="24"/>
        <v>Фреза по металлу фасонная</v>
      </c>
    </row>
    <row r="1546" spans="1:6" x14ac:dyDescent="0.25">
      <c r="A1546" s="46">
        <v>2059500</v>
      </c>
      <c r="B1546" s="46">
        <v>1545</v>
      </c>
      <c r="C1546" s="46" t="s">
        <v>703</v>
      </c>
      <c r="E1546" s="46">
        <v>1544</v>
      </c>
      <c r="F1546" s="46" t="str">
        <f t="shared" si="24"/>
        <v>Фреза по металлу цилиндрическая</v>
      </c>
    </row>
    <row r="1547" spans="1:6" x14ac:dyDescent="0.25">
      <c r="A1547" s="46" t="s">
        <v>208</v>
      </c>
      <c r="B1547" s="46">
        <v>1546</v>
      </c>
      <c r="C1547" s="46" t="s">
        <v>819</v>
      </c>
      <c r="E1547" s="46">
        <v>1545</v>
      </c>
      <c r="F1547" s="46" t="str">
        <f t="shared" si="24"/>
        <v>Фреон</v>
      </c>
    </row>
    <row r="1548" spans="1:6" x14ac:dyDescent="0.25">
      <c r="A1548" s="46" t="s">
        <v>216</v>
      </c>
      <c r="B1548" s="46">
        <v>1547</v>
      </c>
      <c r="C1548" s="46" t="s">
        <v>849</v>
      </c>
      <c r="E1548" s="46">
        <v>1546</v>
      </c>
      <c r="F1548" s="46" t="str">
        <f t="shared" si="24"/>
        <v>Фторопласт листовой</v>
      </c>
    </row>
    <row r="1549" spans="1:6" x14ac:dyDescent="0.25">
      <c r="A1549" s="46" t="s">
        <v>144</v>
      </c>
      <c r="B1549" s="46">
        <v>1548</v>
      </c>
      <c r="C1549" s="46" t="s">
        <v>536</v>
      </c>
      <c r="E1549" s="46">
        <v>1547</v>
      </c>
      <c r="F1549" s="46" t="str">
        <f t="shared" si="24"/>
        <v>Фурнитура плинтуса напольного</v>
      </c>
    </row>
    <row r="1550" spans="1:6" x14ac:dyDescent="0.25">
      <c r="A1550" s="46" t="s">
        <v>140</v>
      </c>
      <c r="B1550" s="46">
        <v>1549</v>
      </c>
      <c r="C1550" s="46" t="s">
        <v>524</v>
      </c>
      <c r="E1550" s="46">
        <v>1548</v>
      </c>
      <c r="F1550" s="46" t="str">
        <f t="shared" si="24"/>
        <v>Футболка</v>
      </c>
    </row>
    <row r="1551" spans="1:6" x14ac:dyDescent="0.25">
      <c r="A1551" s="46" t="s">
        <v>429</v>
      </c>
      <c r="B1551" s="46">
        <v>1550</v>
      </c>
      <c r="C1551" s="46" t="s">
        <v>1749</v>
      </c>
      <c r="E1551" s="46">
        <v>1549</v>
      </c>
      <c r="F1551" s="46" t="str">
        <f t="shared" si="24"/>
        <v>Халат хлопчатобумажный</v>
      </c>
    </row>
    <row r="1552" spans="1:6" x14ac:dyDescent="0.25">
      <c r="A1552" s="46">
        <v>2015201</v>
      </c>
      <c r="B1552" s="46">
        <v>1551</v>
      </c>
      <c r="C1552" s="46" t="s">
        <v>663</v>
      </c>
      <c r="E1552" s="46">
        <v>1550</v>
      </c>
      <c r="F1552" s="46" t="str">
        <f t="shared" si="24"/>
        <v>Хлеборезка</v>
      </c>
    </row>
    <row r="1553" spans="1:6" x14ac:dyDescent="0.25">
      <c r="A1553" s="46">
        <v>2013313</v>
      </c>
      <c r="B1553" s="46">
        <v>1552</v>
      </c>
      <c r="C1553" s="46" t="s">
        <v>607</v>
      </c>
      <c r="E1553" s="46">
        <v>1551</v>
      </c>
      <c r="F1553" s="46" t="str">
        <f t="shared" si="24"/>
        <v>Хлорид аммония (хлористый аммоний, нашатырь) (NH4Cl)</v>
      </c>
    </row>
    <row r="1554" spans="1:6" x14ac:dyDescent="0.25">
      <c r="A1554" s="46">
        <v>2015510</v>
      </c>
      <c r="B1554" s="46">
        <v>1553</v>
      </c>
      <c r="C1554" s="46" t="s">
        <v>664</v>
      </c>
      <c r="E1554" s="46">
        <v>1552</v>
      </c>
      <c r="F1554" s="46" t="str">
        <f t="shared" si="24"/>
        <v xml:space="preserve">Хлорид железа (III) (FCl3) </v>
      </c>
    </row>
    <row r="1555" spans="1:6" x14ac:dyDescent="0.25">
      <c r="A1555" s="46" t="s">
        <v>179</v>
      </c>
      <c r="B1555" s="46">
        <v>1554</v>
      </c>
      <c r="C1555" s="46" t="s">
        <v>589</v>
      </c>
      <c r="E1555" s="46">
        <v>1553</v>
      </c>
      <c r="F1555" s="46" t="str">
        <f t="shared" si="24"/>
        <v>Хлорид калия (калийная соль, сильвин) (KCl)</v>
      </c>
    </row>
    <row r="1556" spans="1:6" x14ac:dyDescent="0.25">
      <c r="A1556" s="46">
        <v>2014130</v>
      </c>
      <c r="B1556" s="46">
        <v>1555</v>
      </c>
      <c r="C1556" s="46" t="s">
        <v>643</v>
      </c>
      <c r="E1556" s="46">
        <v>1554</v>
      </c>
      <c r="F1556" s="46" t="str">
        <f t="shared" si="24"/>
        <v>Хлорид сурьмы(III) (трихлорид сурьмы, хлористая сурьма) (SbCl3)</v>
      </c>
    </row>
    <row r="1557" spans="1:6" x14ac:dyDescent="0.25">
      <c r="A1557" s="46" t="s">
        <v>352</v>
      </c>
      <c r="B1557" s="46">
        <v>1556</v>
      </c>
      <c r="C1557" s="46" t="s">
        <v>1518</v>
      </c>
      <c r="E1557" s="46">
        <v>1555</v>
      </c>
      <c r="F1557" s="46" t="str">
        <f t="shared" si="24"/>
        <v>Хлороформ (трихлорметан, метилтрихлорид, хладон 20) (CHCl3)</v>
      </c>
    </row>
    <row r="1558" spans="1:6" x14ac:dyDescent="0.25">
      <c r="A1558" s="46" t="s">
        <v>227</v>
      </c>
      <c r="B1558" s="46">
        <v>1557</v>
      </c>
      <c r="C1558" s="46" t="s">
        <v>908</v>
      </c>
      <c r="E1558" s="46">
        <v>1556</v>
      </c>
      <c r="F1558" s="46" t="str">
        <f t="shared" si="24"/>
        <v>Холодильник бытовой</v>
      </c>
    </row>
    <row r="1559" spans="1:6" x14ac:dyDescent="0.25">
      <c r="A1559" s="46" t="s">
        <v>208</v>
      </c>
      <c r="B1559" s="46">
        <v>1558</v>
      </c>
      <c r="C1559" s="46" t="s">
        <v>821</v>
      </c>
      <c r="E1559" s="46">
        <v>1557</v>
      </c>
      <c r="F1559" s="46" t="str">
        <f t="shared" si="24"/>
        <v>Холодильник лабораторный стеклянный</v>
      </c>
    </row>
    <row r="1560" spans="1:6" x14ac:dyDescent="0.25">
      <c r="A1560" s="46" t="s">
        <v>208</v>
      </c>
      <c r="B1560" s="46">
        <v>1559</v>
      </c>
      <c r="C1560" s="46" t="s">
        <v>822</v>
      </c>
      <c r="E1560" s="46">
        <v>1558</v>
      </c>
      <c r="F1560" s="46" t="str">
        <f t="shared" si="24"/>
        <v>Хомут нейлоновый (стяжка кабельная)</v>
      </c>
    </row>
    <row r="1561" spans="1:6" x14ac:dyDescent="0.25">
      <c r="A1561" s="46" t="s">
        <v>271</v>
      </c>
      <c r="B1561" s="46">
        <v>1560</v>
      </c>
      <c r="C1561" s="46" t="s">
        <v>1179</v>
      </c>
      <c r="E1561" s="46">
        <v>1559</v>
      </c>
      <c r="F1561" s="46" t="str">
        <f t="shared" si="24"/>
        <v>Хомут нейлоновый с маркировочной площадкой (биркой)</v>
      </c>
    </row>
    <row r="1562" spans="1:6" x14ac:dyDescent="0.25">
      <c r="A1562" s="46" t="s">
        <v>271</v>
      </c>
      <c r="B1562" s="46">
        <v>1561</v>
      </c>
      <c r="C1562" s="46" t="s">
        <v>6576</v>
      </c>
      <c r="E1562" s="46">
        <v>1560</v>
      </c>
      <c r="F1562" s="46" t="str">
        <f t="shared" si="24"/>
        <v>Хомут сантехнический металлический для труб с резиновым уплотнителем</v>
      </c>
    </row>
    <row r="1563" spans="1:6" x14ac:dyDescent="0.25">
      <c r="A1563" s="46" t="s">
        <v>271</v>
      </c>
      <c r="B1563" s="46">
        <v>1562</v>
      </c>
      <c r="C1563" s="46" t="s">
        <v>6577</v>
      </c>
      <c r="E1563" s="46">
        <v>1561</v>
      </c>
      <c r="F1563" s="46" t="str">
        <f t="shared" si="24"/>
        <v>Хомут стальной (стяжка кабельная)</v>
      </c>
    </row>
    <row r="1564" spans="1:6" x14ac:dyDescent="0.25">
      <c r="A1564" s="46" t="s">
        <v>271</v>
      </c>
      <c r="B1564" s="46">
        <v>1563</v>
      </c>
      <c r="C1564" s="46" t="s">
        <v>1178</v>
      </c>
      <c r="E1564" s="46">
        <v>1562</v>
      </c>
      <c r="F1564" s="46" t="str">
        <f t="shared" si="24"/>
        <v>Хомут стальной силовой</v>
      </c>
    </row>
    <row r="1565" spans="1:6" x14ac:dyDescent="0.25">
      <c r="A1565" s="46" t="s">
        <v>312</v>
      </c>
      <c r="B1565" s="46">
        <v>1564</v>
      </c>
      <c r="C1565" s="46" t="s">
        <v>1353</v>
      </c>
      <c r="E1565" s="46">
        <v>1563</v>
      </c>
      <c r="F1565" s="46" t="str">
        <f t="shared" si="24"/>
        <v>Хомут червячный</v>
      </c>
    </row>
    <row r="1566" spans="1:6" x14ac:dyDescent="0.25">
      <c r="A1566" s="46" t="s">
        <v>369</v>
      </c>
      <c r="B1566" s="46">
        <v>1565</v>
      </c>
      <c r="C1566" s="46" t="s">
        <v>1561</v>
      </c>
      <c r="E1566" s="46">
        <v>1564</v>
      </c>
      <c r="F1566" s="46" t="str">
        <f t="shared" si="24"/>
        <v>Хроматограф</v>
      </c>
    </row>
    <row r="1567" spans="1:6" x14ac:dyDescent="0.25">
      <c r="A1567" s="46" t="s">
        <v>231</v>
      </c>
      <c r="B1567" s="46">
        <v>1566</v>
      </c>
      <c r="C1567" s="46" t="s">
        <v>925</v>
      </c>
      <c r="E1567" s="46">
        <v>1565</v>
      </c>
      <c r="F1567" s="46" t="str">
        <f t="shared" si="24"/>
        <v>Цанга для горелки</v>
      </c>
    </row>
    <row r="1568" spans="1:6" x14ac:dyDescent="0.25">
      <c r="A1568" s="46">
        <v>2573400</v>
      </c>
      <c r="B1568" s="46">
        <v>1567</v>
      </c>
      <c r="C1568" s="46" t="s">
        <v>1134</v>
      </c>
      <c r="E1568" s="46">
        <v>1566</v>
      </c>
      <c r="F1568" s="46" t="str">
        <f t="shared" si="24"/>
        <v>Цемент</v>
      </c>
    </row>
    <row r="1569" spans="1:6" x14ac:dyDescent="0.25">
      <c r="A1569" s="46">
        <v>2573400</v>
      </c>
      <c r="B1569" s="46">
        <v>1568</v>
      </c>
      <c r="C1569" s="46" t="s">
        <v>1135</v>
      </c>
      <c r="E1569" s="46">
        <v>1567</v>
      </c>
      <c r="F1569" s="46" t="str">
        <f t="shared" si="24"/>
        <v>Центр вращения для токарных станков</v>
      </c>
    </row>
    <row r="1570" spans="1:6" x14ac:dyDescent="0.25">
      <c r="A1570" s="46" t="s">
        <v>342</v>
      </c>
      <c r="B1570" s="46">
        <v>1569</v>
      </c>
      <c r="C1570" s="46" t="s">
        <v>1480</v>
      </c>
      <c r="E1570" s="46">
        <v>1568</v>
      </c>
      <c r="F1570" s="46" t="str">
        <f t="shared" si="24"/>
        <v>Центр упорный для токарных станков</v>
      </c>
    </row>
    <row r="1571" spans="1:6" x14ac:dyDescent="0.25">
      <c r="A1571" s="46" t="s">
        <v>268</v>
      </c>
      <c r="B1571" s="46">
        <v>1570</v>
      </c>
      <c r="C1571" s="46" t="s">
        <v>1159</v>
      </c>
      <c r="E1571" s="46">
        <v>1569</v>
      </c>
      <c r="F1571" s="46" t="str">
        <f t="shared" si="24"/>
        <v>Цепь кабельная трак (гибкий кабель-канал)</v>
      </c>
    </row>
    <row r="1572" spans="1:6" x14ac:dyDescent="0.25">
      <c r="A1572" s="46" t="s">
        <v>390</v>
      </c>
      <c r="B1572" s="46">
        <v>1571</v>
      </c>
      <c r="C1572" s="46" t="s">
        <v>1643</v>
      </c>
      <c r="E1572" s="46">
        <v>1570</v>
      </c>
      <c r="F1572" s="46" t="str">
        <f t="shared" si="24"/>
        <v>Цепь негрузоподъемная</v>
      </c>
    </row>
    <row r="1573" spans="1:6" x14ac:dyDescent="0.25">
      <c r="A1573" s="46">
        <v>2014120</v>
      </c>
      <c r="B1573" s="46">
        <v>1572</v>
      </c>
      <c r="C1573" s="46" t="s">
        <v>3482</v>
      </c>
      <c r="E1573" s="46">
        <v>1571</v>
      </c>
      <c r="F1573" s="46" t="str">
        <f t="shared" si="24"/>
        <v>Цепь приводная роликовая</v>
      </c>
    </row>
    <row r="1574" spans="1:6" x14ac:dyDescent="0.25">
      <c r="A1574" s="46" t="s">
        <v>227</v>
      </c>
      <c r="B1574" s="46">
        <v>1573</v>
      </c>
      <c r="C1574" s="46" t="s">
        <v>900</v>
      </c>
      <c r="E1574" s="46">
        <v>1572</v>
      </c>
      <c r="F1574" s="46" t="str">
        <f t="shared" si="24"/>
        <v>Циклогексанон (C6H10O)</v>
      </c>
    </row>
    <row r="1575" spans="1:6" x14ac:dyDescent="0.25">
      <c r="A1575" s="46" t="s">
        <v>3437</v>
      </c>
      <c r="B1575" s="46">
        <v>1574</v>
      </c>
      <c r="C1575" s="46" t="s">
        <v>3419</v>
      </c>
      <c r="E1575" s="46">
        <v>1573</v>
      </c>
      <c r="F1575" s="46" t="str">
        <f t="shared" si="24"/>
        <v>Цилиндр мерный</v>
      </c>
    </row>
    <row r="1576" spans="1:6" x14ac:dyDescent="0.25">
      <c r="A1576" s="46">
        <v>2443120</v>
      </c>
      <c r="B1576" s="46">
        <v>1575</v>
      </c>
      <c r="C1576" s="46" t="s">
        <v>993</v>
      </c>
      <c r="E1576" s="46">
        <v>1574</v>
      </c>
      <c r="F1576" s="46" t="str">
        <f t="shared" si="24"/>
        <v>Цилиндр минераловатный</v>
      </c>
    </row>
    <row r="1577" spans="1:6" x14ac:dyDescent="0.25">
      <c r="A1577" s="46" t="s">
        <v>6628</v>
      </c>
      <c r="B1577" s="46">
        <v>1576</v>
      </c>
      <c r="C1577" s="46" t="s">
        <v>6523</v>
      </c>
      <c r="E1577" s="46">
        <v>1575</v>
      </c>
      <c r="F1577" s="46" t="str">
        <f t="shared" si="24"/>
        <v>Цинк первичный</v>
      </c>
    </row>
    <row r="1578" spans="1:6" x14ac:dyDescent="0.25">
      <c r="A1578" s="46">
        <v>2014620</v>
      </c>
      <c r="B1578" s="46">
        <v>1577</v>
      </c>
      <c r="C1578" s="46" t="s">
        <v>654</v>
      </c>
      <c r="E1578" s="46">
        <v>1576</v>
      </c>
      <c r="F1578" s="46" t="str">
        <f t="shared" si="24"/>
        <v>Цинк первичный (образец)</v>
      </c>
    </row>
    <row r="1579" spans="1:6" x14ac:dyDescent="0.25">
      <c r="A1579" s="46">
        <v>2573300</v>
      </c>
      <c r="B1579" s="46">
        <v>1578</v>
      </c>
      <c r="C1579" s="46" t="s">
        <v>1097</v>
      </c>
      <c r="E1579" s="46">
        <v>1577</v>
      </c>
      <c r="F1579" s="46" t="str">
        <f t="shared" si="24"/>
        <v>Цинк сернокислый (сульфат цинка) (ZnSO4) порошок</v>
      </c>
    </row>
    <row r="1580" spans="1:6" x14ac:dyDescent="0.25">
      <c r="A1580" s="46" t="s">
        <v>123</v>
      </c>
      <c r="B1580" s="46">
        <v>1579</v>
      </c>
      <c r="C1580" s="46" t="s">
        <v>493</v>
      </c>
      <c r="E1580" s="46">
        <v>1578</v>
      </c>
      <c r="F1580" s="46" t="str">
        <f t="shared" si="24"/>
        <v>Циркуль разметочный</v>
      </c>
    </row>
    <row r="1581" spans="1:6" x14ac:dyDescent="0.25">
      <c r="A1581" s="46">
        <v>2652120</v>
      </c>
      <c r="B1581" s="46">
        <v>1580</v>
      </c>
      <c r="C1581" s="46" t="s">
        <v>1393</v>
      </c>
      <c r="E1581" s="46">
        <v>1579</v>
      </c>
      <c r="F1581" s="46" t="str">
        <f t="shared" si="24"/>
        <v>Чай</v>
      </c>
    </row>
    <row r="1582" spans="1:6" x14ac:dyDescent="0.25">
      <c r="A1582" s="46" t="s">
        <v>230</v>
      </c>
      <c r="B1582" s="46">
        <v>1581</v>
      </c>
      <c r="C1582" s="46" t="s">
        <v>3493</v>
      </c>
      <c r="E1582" s="46">
        <v>1580</v>
      </c>
      <c r="F1582" s="46" t="str">
        <f t="shared" si="24"/>
        <v xml:space="preserve">Часы </v>
      </c>
    </row>
    <row r="1583" spans="1:6" x14ac:dyDescent="0.25">
      <c r="A1583" s="46" t="s">
        <v>229</v>
      </c>
      <c r="B1583" s="46">
        <v>1582</v>
      </c>
      <c r="C1583" s="46" t="s">
        <v>921</v>
      </c>
      <c r="E1583" s="46">
        <v>1581</v>
      </c>
      <c r="F1583" s="46" t="str">
        <f t="shared" si="24"/>
        <v>Чаша выпарительная фарфоровая</v>
      </c>
    </row>
    <row r="1584" spans="1:6" x14ac:dyDescent="0.25">
      <c r="A1584" s="46" t="s">
        <v>227</v>
      </c>
      <c r="B1584" s="46">
        <v>1583</v>
      </c>
      <c r="C1584" s="46" t="s">
        <v>914</v>
      </c>
      <c r="E1584" s="46">
        <v>1582</v>
      </c>
      <c r="F1584" s="46" t="str">
        <f t="shared" si="24"/>
        <v>Чаша генуя в комплекте с бачком</v>
      </c>
    </row>
    <row r="1585" spans="1:6" x14ac:dyDescent="0.25">
      <c r="A1585" s="46" t="s">
        <v>156</v>
      </c>
      <c r="B1585" s="46">
        <v>1584</v>
      </c>
      <c r="C1585" s="46" t="s">
        <v>549</v>
      </c>
      <c r="E1585" s="46">
        <v>1583</v>
      </c>
      <c r="F1585" s="46" t="str">
        <f t="shared" si="24"/>
        <v>Чашка Петри</v>
      </c>
    </row>
    <row r="1586" spans="1:6" x14ac:dyDescent="0.25">
      <c r="A1586" s="46">
        <v>2331104</v>
      </c>
      <c r="B1586" s="46">
        <v>1585</v>
      </c>
      <c r="C1586" s="46" t="s">
        <v>918</v>
      </c>
      <c r="E1586" s="46">
        <v>1584</v>
      </c>
      <c r="F1586" s="46" t="str">
        <f t="shared" si="24"/>
        <v>Черенок</v>
      </c>
    </row>
    <row r="1587" spans="1:6" x14ac:dyDescent="0.25">
      <c r="A1587" s="46" t="s">
        <v>271</v>
      </c>
      <c r="B1587" s="46">
        <v>1586</v>
      </c>
      <c r="C1587" s="46" t="s">
        <v>1177</v>
      </c>
      <c r="E1587" s="46">
        <v>1585</v>
      </c>
      <c r="F1587" s="46" t="str">
        <f t="shared" si="24"/>
        <v>Шаблон непрозрачности</v>
      </c>
    </row>
    <row r="1588" spans="1:6" x14ac:dyDescent="0.25">
      <c r="A1588" s="46" t="s">
        <v>222</v>
      </c>
      <c r="B1588" s="46">
        <v>1587</v>
      </c>
      <c r="C1588" s="46" t="s">
        <v>6552</v>
      </c>
      <c r="E1588" s="46">
        <v>1586</v>
      </c>
      <c r="F1588" s="46" t="str">
        <f t="shared" si="24"/>
        <v>Шайба</v>
      </c>
    </row>
    <row r="1589" spans="1:6" x14ac:dyDescent="0.25">
      <c r="A1589" s="46">
        <v>2573300</v>
      </c>
      <c r="B1589" s="46">
        <v>1588</v>
      </c>
      <c r="C1589" s="46" t="s">
        <v>1094</v>
      </c>
      <c r="E1589" s="46">
        <v>1587</v>
      </c>
      <c r="F1589" s="46" t="str">
        <f t="shared" si="24"/>
        <v>Шар полипропиленовый полый d50мм (насадка скруббера)</v>
      </c>
    </row>
    <row r="1590" spans="1:6" x14ac:dyDescent="0.25">
      <c r="A1590" s="46" t="s">
        <v>450</v>
      </c>
      <c r="B1590" s="46">
        <v>1589</v>
      </c>
      <c r="C1590" s="46" t="s">
        <v>1798</v>
      </c>
      <c r="E1590" s="46">
        <v>1588</v>
      </c>
      <c r="F1590" s="46" t="str">
        <f t="shared" si="24"/>
        <v>Шарошкодержатель промышленный</v>
      </c>
    </row>
    <row r="1591" spans="1:6" x14ac:dyDescent="0.25">
      <c r="A1591" s="46" t="s">
        <v>245</v>
      </c>
      <c r="B1591" s="46">
        <v>1590</v>
      </c>
      <c r="C1591" s="46" t="s">
        <v>3422</v>
      </c>
      <c r="E1591" s="46">
        <v>1589</v>
      </c>
      <c r="F1591" s="46" t="str">
        <f t="shared" si="24"/>
        <v>Швабра</v>
      </c>
    </row>
    <row r="1592" spans="1:6" x14ac:dyDescent="0.25">
      <c r="A1592" s="46" t="s">
        <v>393</v>
      </c>
      <c r="B1592" s="46">
        <v>1591</v>
      </c>
      <c r="C1592" s="46" t="s">
        <v>1650</v>
      </c>
      <c r="E1592" s="46">
        <v>1590</v>
      </c>
      <c r="F1592" s="46" t="str">
        <f t="shared" si="24"/>
        <v>Швеллер стальной горячекатаный</v>
      </c>
    </row>
    <row r="1593" spans="1:6" x14ac:dyDescent="0.25">
      <c r="A1593" s="46">
        <v>2444261</v>
      </c>
      <c r="B1593" s="46">
        <v>1592</v>
      </c>
      <c r="C1593" s="46" t="s">
        <v>1003</v>
      </c>
      <c r="E1593" s="46">
        <v>1591</v>
      </c>
      <c r="F1593" s="46" t="str">
        <f t="shared" si="24"/>
        <v>Шестерня</v>
      </c>
    </row>
    <row r="1594" spans="1:6" x14ac:dyDescent="0.25">
      <c r="A1594" s="46">
        <v>2431300</v>
      </c>
      <c r="B1594" s="46">
        <v>1593</v>
      </c>
      <c r="C1594" s="46" t="s">
        <v>989</v>
      </c>
      <c r="E1594" s="46">
        <v>1592</v>
      </c>
      <c r="F1594" s="46" t="str">
        <f t="shared" si="24"/>
        <v>Шестигранник латунный (прут)</v>
      </c>
    </row>
    <row r="1595" spans="1:6" x14ac:dyDescent="0.25">
      <c r="A1595" s="46">
        <v>2431300</v>
      </c>
      <c r="B1595" s="46">
        <v>1594</v>
      </c>
      <c r="C1595" s="46" t="s">
        <v>990</v>
      </c>
      <c r="E1595" s="46">
        <v>1593</v>
      </c>
      <c r="F1595" s="46" t="str">
        <f t="shared" si="24"/>
        <v>Шестигранник нержавеющий (прут)</v>
      </c>
    </row>
    <row r="1596" spans="1:6" x14ac:dyDescent="0.25">
      <c r="A1596" s="46" t="s">
        <v>200</v>
      </c>
      <c r="B1596" s="46">
        <v>1595</v>
      </c>
      <c r="C1596" s="46" t="s">
        <v>3411</v>
      </c>
      <c r="E1596" s="46">
        <v>1594</v>
      </c>
      <c r="F1596" s="46" t="str">
        <f t="shared" si="24"/>
        <v>Шестигранник стальной (прут)</v>
      </c>
    </row>
    <row r="1597" spans="1:6" x14ac:dyDescent="0.25">
      <c r="A1597" s="46" t="s">
        <v>337</v>
      </c>
      <c r="B1597" s="46">
        <v>1596</v>
      </c>
      <c r="C1597" s="46" t="s">
        <v>6586</v>
      </c>
      <c r="E1597" s="46">
        <v>1595</v>
      </c>
      <c r="F1597" s="46" t="str">
        <f t="shared" si="24"/>
        <v>Шина для спецтехники</v>
      </c>
    </row>
    <row r="1598" spans="1:6" x14ac:dyDescent="0.25">
      <c r="A1598" s="46" t="s">
        <v>441</v>
      </c>
      <c r="B1598" s="46">
        <v>1597</v>
      </c>
      <c r="C1598" s="46" t="s">
        <v>1778</v>
      </c>
      <c r="E1598" s="46">
        <v>1596</v>
      </c>
      <c r="F1598" s="46" t="str">
        <f t="shared" si="24"/>
        <v>Шина соединительная (шинопровод)</v>
      </c>
    </row>
    <row r="1599" spans="1:6" x14ac:dyDescent="0.25">
      <c r="A1599" s="46" t="s">
        <v>364</v>
      </c>
      <c r="B1599" s="46">
        <v>1598</v>
      </c>
      <c r="C1599" s="46" t="s">
        <v>1537</v>
      </c>
      <c r="E1599" s="46">
        <v>1597</v>
      </c>
      <c r="F1599" s="46" t="str">
        <f t="shared" si="24"/>
        <v>Шкаф деревянный</v>
      </c>
    </row>
    <row r="1600" spans="1:6" x14ac:dyDescent="0.25">
      <c r="A1600" s="46" t="s">
        <v>443</v>
      </c>
      <c r="B1600" s="46">
        <v>1599</v>
      </c>
      <c r="C1600" s="46" t="s">
        <v>1785</v>
      </c>
      <c r="E1600" s="46">
        <v>1598</v>
      </c>
      <c r="F1600" s="46" t="str">
        <f t="shared" si="24"/>
        <v>Шкаф духовой</v>
      </c>
    </row>
    <row r="1601" spans="1:6" x14ac:dyDescent="0.25">
      <c r="A1601" s="46" t="s">
        <v>275</v>
      </c>
      <c r="B1601" s="46">
        <v>1600</v>
      </c>
      <c r="C1601" s="46" t="s">
        <v>1187</v>
      </c>
      <c r="E1601" s="46">
        <v>1599</v>
      </c>
      <c r="F1601" s="46" t="str">
        <f t="shared" si="24"/>
        <v>Шкаф из ПВХ</v>
      </c>
    </row>
    <row r="1602" spans="1:6" x14ac:dyDescent="0.25">
      <c r="A1602" s="46" t="s">
        <v>462</v>
      </c>
      <c r="B1602" s="46">
        <v>1601</v>
      </c>
      <c r="C1602" s="46" t="s">
        <v>1837</v>
      </c>
      <c r="E1602" s="46">
        <v>1600</v>
      </c>
      <c r="F1602" s="46" t="str">
        <f t="shared" si="24"/>
        <v>Шкаф металлический</v>
      </c>
    </row>
    <row r="1603" spans="1:6" x14ac:dyDescent="0.25">
      <c r="A1603" s="46">
        <v>2573300</v>
      </c>
      <c r="B1603" s="46">
        <v>1602</v>
      </c>
      <c r="C1603" s="46" t="s">
        <v>6571</v>
      </c>
      <c r="E1603" s="46">
        <v>1601</v>
      </c>
      <c r="F1603" s="46" t="str">
        <f t="shared" ref="F1603:F1666" si="25">VLOOKUP(E1603,B:C,2,0)</f>
        <v>Шлам</v>
      </c>
    </row>
    <row r="1604" spans="1:6" x14ac:dyDescent="0.25">
      <c r="A1604" s="46">
        <v>2219300</v>
      </c>
      <c r="B1604" s="46">
        <v>1603</v>
      </c>
      <c r="C1604" s="46" t="s">
        <v>764</v>
      </c>
      <c r="E1604" s="46">
        <v>1602</v>
      </c>
      <c r="F1604" s="46" t="str">
        <f t="shared" si="25"/>
        <v>Шланг гибкий для шприца смазочного</v>
      </c>
    </row>
    <row r="1605" spans="1:6" x14ac:dyDescent="0.25">
      <c r="A1605" s="46" t="s">
        <v>207</v>
      </c>
      <c r="B1605" s="46">
        <v>1604</v>
      </c>
      <c r="C1605" s="46" t="s">
        <v>3486</v>
      </c>
      <c r="E1605" s="46">
        <v>1603</v>
      </c>
      <c r="F1605" s="46" t="str">
        <f t="shared" si="25"/>
        <v>Шланг лабораторный</v>
      </c>
    </row>
    <row r="1606" spans="1:6" x14ac:dyDescent="0.25">
      <c r="A1606" s="46">
        <v>2219300</v>
      </c>
      <c r="B1606" s="46">
        <v>1605</v>
      </c>
      <c r="C1606" s="46" t="s">
        <v>765</v>
      </c>
      <c r="E1606" s="46">
        <v>1604</v>
      </c>
      <c r="F1606" s="46" t="str">
        <f t="shared" si="25"/>
        <v>Шланг пневматический для компрессора с фитингами</v>
      </c>
    </row>
    <row r="1607" spans="1:6" x14ac:dyDescent="0.25">
      <c r="A1607" s="46">
        <v>2219300</v>
      </c>
      <c r="B1607" s="46">
        <v>1606</v>
      </c>
      <c r="C1607" s="46" t="s">
        <v>766</v>
      </c>
      <c r="E1607" s="46">
        <v>1605</v>
      </c>
      <c r="F1607" s="46" t="str">
        <f t="shared" si="25"/>
        <v>Шланг поливочный</v>
      </c>
    </row>
    <row r="1608" spans="1:6" x14ac:dyDescent="0.25">
      <c r="A1608" s="46" t="s">
        <v>207</v>
      </c>
      <c r="B1608" s="46">
        <v>1607</v>
      </c>
      <c r="C1608" s="46" t="s">
        <v>3532</v>
      </c>
      <c r="E1608" s="46">
        <v>1606</v>
      </c>
      <c r="F1608" s="46" t="str">
        <f t="shared" si="25"/>
        <v>Шланг топливный</v>
      </c>
    </row>
    <row r="1609" spans="1:6" x14ac:dyDescent="0.25">
      <c r="A1609" s="46" t="s">
        <v>365</v>
      </c>
      <c r="B1609" s="46">
        <v>1608</v>
      </c>
      <c r="C1609" s="46" t="s">
        <v>1541</v>
      </c>
      <c r="E1609" s="46">
        <v>1607</v>
      </c>
      <c r="F1609" s="46" t="str">
        <f t="shared" si="25"/>
        <v>Шланг-пакета</v>
      </c>
    </row>
    <row r="1610" spans="1:6" x14ac:dyDescent="0.25">
      <c r="A1610" s="46" t="s">
        <v>201</v>
      </c>
      <c r="B1610" s="46">
        <v>1609</v>
      </c>
      <c r="C1610" s="46" t="s">
        <v>760</v>
      </c>
      <c r="E1610" s="46">
        <v>1608</v>
      </c>
      <c r="F1610" s="46" t="str">
        <f t="shared" si="25"/>
        <v>Шлюз ETHERNET</v>
      </c>
    </row>
    <row r="1611" spans="1:6" x14ac:dyDescent="0.25">
      <c r="A1611" s="46">
        <v>2573300</v>
      </c>
      <c r="B1611" s="46">
        <v>1610</v>
      </c>
      <c r="C1611" s="46" t="s">
        <v>1064</v>
      </c>
      <c r="E1611" s="46">
        <v>1609</v>
      </c>
      <c r="F1611" s="46" t="str">
        <f t="shared" si="25"/>
        <v>Шнур уплотнительный резиновый</v>
      </c>
    </row>
    <row r="1612" spans="1:6" x14ac:dyDescent="0.25">
      <c r="A1612" s="46" t="s">
        <v>230</v>
      </c>
      <c r="B1612" s="46">
        <v>1611</v>
      </c>
      <c r="C1612" s="46" t="s">
        <v>924</v>
      </c>
      <c r="E1612" s="46">
        <v>1610</v>
      </c>
      <c r="F1612" s="46" t="str">
        <f t="shared" si="25"/>
        <v>Шпатель малярный</v>
      </c>
    </row>
    <row r="1613" spans="1:6" x14ac:dyDescent="0.25">
      <c r="A1613" s="46">
        <v>2030220</v>
      </c>
      <c r="B1613" s="46">
        <v>1612</v>
      </c>
      <c r="C1613" s="46" t="s">
        <v>675</v>
      </c>
      <c r="E1613" s="46">
        <v>1611</v>
      </c>
      <c r="F1613" s="46" t="str">
        <f t="shared" si="25"/>
        <v>Шпатель фарфоровый</v>
      </c>
    </row>
    <row r="1614" spans="1:6" x14ac:dyDescent="0.25">
      <c r="A1614" s="46">
        <v>2594110</v>
      </c>
      <c r="B1614" s="46">
        <v>1613</v>
      </c>
      <c r="C1614" s="46" t="s">
        <v>1172</v>
      </c>
      <c r="E1614" s="46">
        <v>1612</v>
      </c>
      <c r="F1614" s="46" t="str">
        <f t="shared" si="25"/>
        <v>Шпатлевка</v>
      </c>
    </row>
    <row r="1615" spans="1:6" x14ac:dyDescent="0.25">
      <c r="A1615" s="46">
        <v>2573300</v>
      </c>
      <c r="B1615" s="46">
        <v>1614</v>
      </c>
      <c r="C1615" s="46" t="s">
        <v>1069</v>
      </c>
      <c r="E1615" s="46">
        <v>1613</v>
      </c>
      <c r="F1615" s="46" t="str">
        <f t="shared" si="25"/>
        <v>Шпилька монтажная</v>
      </c>
    </row>
    <row r="1616" spans="1:6" x14ac:dyDescent="0.25">
      <c r="A1616" s="46" t="s">
        <v>446</v>
      </c>
      <c r="B1616" s="46">
        <v>1615</v>
      </c>
      <c r="C1616" s="46" t="s">
        <v>1791</v>
      </c>
      <c r="E1616" s="46">
        <v>1614</v>
      </c>
      <c r="F1616" s="46" t="str">
        <f t="shared" si="25"/>
        <v>Шприц для смазки</v>
      </c>
    </row>
    <row r="1617" spans="1:6" x14ac:dyDescent="0.25">
      <c r="A1617" s="46" t="s">
        <v>456</v>
      </c>
      <c r="B1617" s="46">
        <v>1616</v>
      </c>
      <c r="C1617" s="46" t="s">
        <v>1825</v>
      </c>
      <c r="E1617" s="46">
        <v>1615</v>
      </c>
      <c r="F1617" s="46" t="str">
        <f t="shared" si="25"/>
        <v>Шприц лабораторный</v>
      </c>
    </row>
    <row r="1618" spans="1:6" x14ac:dyDescent="0.25">
      <c r="A1618" s="46">
        <v>2573300</v>
      </c>
      <c r="B1618" s="46">
        <v>1617</v>
      </c>
      <c r="C1618" s="46" t="s">
        <v>1095</v>
      </c>
      <c r="E1618" s="46">
        <v>1616</v>
      </c>
      <c r="F1618" s="46" t="str">
        <f t="shared" si="25"/>
        <v>Штамп</v>
      </c>
    </row>
    <row r="1619" spans="1:6" x14ac:dyDescent="0.25">
      <c r="A1619" s="46" t="s">
        <v>305</v>
      </c>
      <c r="B1619" s="46">
        <v>1618</v>
      </c>
      <c r="C1619" s="46" t="s">
        <v>1300</v>
      </c>
      <c r="E1619" s="46">
        <v>1617</v>
      </c>
      <c r="F1619" s="46" t="str">
        <f t="shared" si="25"/>
        <v>Штанга изолирующая</v>
      </c>
    </row>
    <row r="1620" spans="1:6" x14ac:dyDescent="0.25">
      <c r="A1620" s="46" t="s">
        <v>305</v>
      </c>
      <c r="B1620" s="46">
        <v>1619</v>
      </c>
      <c r="C1620" s="46" t="s">
        <v>1299</v>
      </c>
      <c r="E1620" s="46">
        <v>1618</v>
      </c>
      <c r="F1620" s="46" t="str">
        <f t="shared" si="25"/>
        <v>Штангенрейсмас</v>
      </c>
    </row>
    <row r="1621" spans="1:6" x14ac:dyDescent="0.25">
      <c r="A1621" s="46" t="s">
        <v>319</v>
      </c>
      <c r="B1621" s="46">
        <v>1620</v>
      </c>
      <c r="C1621" s="46" t="s">
        <v>1390</v>
      </c>
      <c r="E1621" s="46">
        <v>1619</v>
      </c>
      <c r="F1621" s="46" t="str">
        <f t="shared" si="25"/>
        <v>Штангенциркуль</v>
      </c>
    </row>
    <row r="1622" spans="1:6" x14ac:dyDescent="0.25">
      <c r="A1622" s="46" t="s">
        <v>222</v>
      </c>
      <c r="B1622" s="46">
        <v>1621</v>
      </c>
      <c r="C1622" s="46" t="s">
        <v>883</v>
      </c>
      <c r="E1622" s="46">
        <v>1620</v>
      </c>
      <c r="F1622" s="46" t="str">
        <f t="shared" si="25"/>
        <v>Штатив</v>
      </c>
    </row>
    <row r="1623" spans="1:6" x14ac:dyDescent="0.25">
      <c r="A1623" s="46" t="s">
        <v>242</v>
      </c>
      <c r="B1623" s="46">
        <v>1622</v>
      </c>
      <c r="C1623" s="46" t="s">
        <v>949</v>
      </c>
      <c r="E1623" s="46">
        <v>1621</v>
      </c>
      <c r="F1623" s="46" t="str">
        <f t="shared" si="25"/>
        <v>Штатив полипропиленовый для хранения пипеток</v>
      </c>
    </row>
    <row r="1624" spans="1:6" x14ac:dyDescent="0.25">
      <c r="A1624" s="46" t="s">
        <v>128</v>
      </c>
      <c r="B1624" s="46">
        <v>1623</v>
      </c>
      <c r="C1624" s="46" t="s">
        <v>499</v>
      </c>
      <c r="E1624" s="46">
        <v>1622</v>
      </c>
      <c r="F1624" s="46" t="str">
        <f t="shared" si="25"/>
        <v>Шток (пруток) хромированный</v>
      </c>
    </row>
    <row r="1625" spans="1:6" x14ac:dyDescent="0.25">
      <c r="A1625" s="46" t="s">
        <v>220</v>
      </c>
      <c r="B1625" s="46">
        <v>1624</v>
      </c>
      <c r="C1625" s="46" t="s">
        <v>880</v>
      </c>
      <c r="E1625" s="46">
        <v>1623</v>
      </c>
      <c r="F1625" s="46" t="str">
        <f t="shared" si="25"/>
        <v>Шторы</v>
      </c>
    </row>
    <row r="1626" spans="1:6" x14ac:dyDescent="0.25">
      <c r="A1626" s="46" t="s">
        <v>207</v>
      </c>
      <c r="B1626" s="46">
        <v>1625</v>
      </c>
      <c r="C1626" s="46" t="s">
        <v>802</v>
      </c>
      <c r="E1626" s="46">
        <v>1624</v>
      </c>
      <c r="F1626" s="46" t="str">
        <f t="shared" si="25"/>
        <v>Штрих корректор</v>
      </c>
    </row>
    <row r="1627" spans="1:6" x14ac:dyDescent="0.25">
      <c r="A1627" s="46" t="s">
        <v>207</v>
      </c>
      <c r="B1627" s="46">
        <v>1626</v>
      </c>
      <c r="C1627" s="46" t="s">
        <v>804</v>
      </c>
      <c r="E1627" s="46">
        <v>1625</v>
      </c>
      <c r="F1627" s="46" t="str">
        <f t="shared" si="25"/>
        <v>Штуцер пневматический под трубку</v>
      </c>
    </row>
    <row r="1628" spans="1:6" x14ac:dyDescent="0.25">
      <c r="A1628" s="46" t="s">
        <v>207</v>
      </c>
      <c r="B1628" s="46">
        <v>1627</v>
      </c>
      <c r="C1628" s="46" t="s">
        <v>803</v>
      </c>
      <c r="E1628" s="46">
        <v>1626</v>
      </c>
      <c r="F1628" s="46" t="str">
        <f t="shared" si="25"/>
        <v>Штуцер приварной</v>
      </c>
    </row>
    <row r="1629" spans="1:6" x14ac:dyDescent="0.25">
      <c r="A1629" s="46" t="s">
        <v>317</v>
      </c>
      <c r="B1629" s="46">
        <v>1628</v>
      </c>
      <c r="C1629" s="46" t="s">
        <v>3513</v>
      </c>
      <c r="E1629" s="46">
        <v>1627</v>
      </c>
      <c r="F1629" s="46" t="str">
        <f t="shared" si="25"/>
        <v>Штуцер цанговый</v>
      </c>
    </row>
    <row r="1630" spans="1:6" x14ac:dyDescent="0.25">
      <c r="A1630" s="46">
        <v>2824110</v>
      </c>
      <c r="B1630" s="46">
        <v>1629</v>
      </c>
      <c r="C1630" s="46" t="s">
        <v>1680</v>
      </c>
      <c r="E1630" s="46">
        <v>1628</v>
      </c>
      <c r="F1630" s="46" t="str">
        <f t="shared" si="25"/>
        <v>Шумомер (фономер)</v>
      </c>
    </row>
    <row r="1631" spans="1:6" x14ac:dyDescent="0.25">
      <c r="A1631" s="46" t="s">
        <v>3434</v>
      </c>
      <c r="B1631" s="46">
        <v>1630</v>
      </c>
      <c r="C1631" s="46" t="s">
        <v>3403</v>
      </c>
      <c r="E1631" s="46">
        <v>1629</v>
      </c>
      <c r="F1631" s="46" t="str">
        <f t="shared" si="25"/>
        <v>Шуруповерт</v>
      </c>
    </row>
    <row r="1632" spans="1:6" x14ac:dyDescent="0.25">
      <c r="A1632" s="46" t="s">
        <v>452</v>
      </c>
      <c r="B1632" s="46">
        <v>1631</v>
      </c>
      <c r="C1632" s="46" t="s">
        <v>1804</v>
      </c>
      <c r="E1632" s="46">
        <v>1630</v>
      </c>
      <c r="F1632" s="46" t="str">
        <f t="shared" si="25"/>
        <v>Щебень</v>
      </c>
    </row>
    <row r="1633" spans="1:6" x14ac:dyDescent="0.25">
      <c r="A1633" s="46" t="s">
        <v>367</v>
      </c>
      <c r="B1633" s="46">
        <v>1632</v>
      </c>
      <c r="C1633" s="46" t="s">
        <v>1555</v>
      </c>
      <c r="E1633" s="46">
        <v>1631</v>
      </c>
      <c r="F1633" s="46" t="str">
        <f t="shared" si="25"/>
        <v>Щетка</v>
      </c>
    </row>
    <row r="1634" spans="1:6" x14ac:dyDescent="0.25">
      <c r="A1634" s="46" t="s">
        <v>452</v>
      </c>
      <c r="B1634" s="46">
        <v>1633</v>
      </c>
      <c r="C1634" s="46" t="s">
        <v>1805</v>
      </c>
      <c r="E1634" s="46">
        <v>1632</v>
      </c>
      <c r="F1634" s="46" t="str">
        <f t="shared" si="25"/>
        <v>Щетка графитовая</v>
      </c>
    </row>
    <row r="1635" spans="1:6" x14ac:dyDescent="0.25">
      <c r="A1635" s="46" t="s">
        <v>452</v>
      </c>
      <c r="B1635" s="46">
        <v>1634</v>
      </c>
      <c r="C1635" s="46" t="s">
        <v>1802</v>
      </c>
      <c r="E1635" s="46">
        <v>1633</v>
      </c>
      <c r="F1635" s="46" t="str">
        <f t="shared" si="25"/>
        <v>Щетка роликовая</v>
      </c>
    </row>
    <row r="1636" spans="1:6" x14ac:dyDescent="0.25">
      <c r="A1636" s="46">
        <v>2573300</v>
      </c>
      <c r="B1636" s="46">
        <v>1635</v>
      </c>
      <c r="C1636" s="46" t="s">
        <v>1068</v>
      </c>
      <c r="E1636" s="46">
        <v>1634</v>
      </c>
      <c r="F1636" s="46" t="str">
        <f t="shared" si="25"/>
        <v>Щетка-сметка</v>
      </c>
    </row>
    <row r="1637" spans="1:6" x14ac:dyDescent="0.25">
      <c r="A1637" s="46" t="s">
        <v>275</v>
      </c>
      <c r="B1637" s="46">
        <v>1636</v>
      </c>
      <c r="C1637" s="46" t="s">
        <v>1188</v>
      </c>
      <c r="E1637" s="46">
        <v>1635</v>
      </c>
      <c r="F1637" s="46" t="str">
        <f t="shared" si="25"/>
        <v>Щипцы лабораторные</v>
      </c>
    </row>
    <row r="1638" spans="1:6" x14ac:dyDescent="0.25">
      <c r="A1638" s="46" t="s">
        <v>453</v>
      </c>
      <c r="B1638" s="46">
        <v>1637</v>
      </c>
      <c r="C1638" s="46" t="s">
        <v>1814</v>
      </c>
      <c r="E1638" s="46">
        <v>1636</v>
      </c>
      <c r="F1638" s="46" t="str">
        <f t="shared" si="25"/>
        <v>Щит пожарный в комплекте</v>
      </c>
    </row>
    <row r="1639" spans="1:6" x14ac:dyDescent="0.25">
      <c r="A1639" s="46" t="s">
        <v>306</v>
      </c>
      <c r="B1639" s="46">
        <v>1638</v>
      </c>
      <c r="C1639" s="46" t="s">
        <v>1305</v>
      </c>
      <c r="E1639" s="46">
        <v>1637</v>
      </c>
      <c r="F1639" s="46" t="str">
        <f t="shared" si="25"/>
        <v>Щиток лицевой</v>
      </c>
    </row>
    <row r="1640" spans="1:6" x14ac:dyDescent="0.25">
      <c r="A1640" s="46" t="s">
        <v>322</v>
      </c>
      <c r="B1640" s="46">
        <v>1639</v>
      </c>
      <c r="C1640" s="46" t="s">
        <v>1397</v>
      </c>
      <c r="E1640" s="46">
        <v>1638</v>
      </c>
      <c r="F1640" s="46" t="str">
        <f t="shared" si="25"/>
        <v>Щупы измерительные</v>
      </c>
    </row>
    <row r="1641" spans="1:6" x14ac:dyDescent="0.25">
      <c r="A1641" s="46" t="s">
        <v>227</v>
      </c>
      <c r="B1641" s="46">
        <v>1640</v>
      </c>
      <c r="C1641" s="46" t="s">
        <v>902</v>
      </c>
      <c r="E1641" s="46">
        <v>1639</v>
      </c>
      <c r="F1641" s="46" t="str">
        <f t="shared" si="25"/>
        <v>Экран проекционный</v>
      </c>
    </row>
    <row r="1642" spans="1:6" x14ac:dyDescent="0.25">
      <c r="A1642" s="46">
        <v>2059520</v>
      </c>
      <c r="B1642" s="46">
        <v>1641</v>
      </c>
      <c r="C1642" s="46" t="s">
        <v>722</v>
      </c>
      <c r="E1642" s="46">
        <v>1640</v>
      </c>
      <c r="F1642" s="46" t="str">
        <f t="shared" si="25"/>
        <v>Эксикатор лабораторный стеклянный</v>
      </c>
    </row>
    <row r="1643" spans="1:6" x14ac:dyDescent="0.25">
      <c r="A1643" s="46" t="s">
        <v>414</v>
      </c>
      <c r="B1643" s="46">
        <v>1642</v>
      </c>
      <c r="C1643" s="46" t="s">
        <v>6607</v>
      </c>
      <c r="E1643" s="46">
        <v>1641</v>
      </c>
      <c r="F1643" s="46" t="str">
        <f t="shared" si="25"/>
        <v>Экспресс-тест</v>
      </c>
    </row>
    <row r="1644" spans="1:6" x14ac:dyDescent="0.25">
      <c r="A1644" s="46">
        <v>2445301</v>
      </c>
      <c r="B1644" s="46">
        <v>1643</v>
      </c>
      <c r="C1644" s="46" t="s">
        <v>1005</v>
      </c>
      <c r="E1644" s="46">
        <v>1642</v>
      </c>
      <c r="F1644" s="46" t="str">
        <f t="shared" si="25"/>
        <v>Экструдер сварочный</v>
      </c>
    </row>
    <row r="1645" spans="1:6" x14ac:dyDescent="0.25">
      <c r="A1645" s="46">
        <v>2593151</v>
      </c>
      <c r="B1645" s="46">
        <v>1644</v>
      </c>
      <c r="C1645" s="46" t="s">
        <v>1157</v>
      </c>
      <c r="E1645" s="46">
        <v>1643</v>
      </c>
      <c r="F1645" s="46" t="str">
        <f t="shared" si="25"/>
        <v>Электрод вольфрамовый</v>
      </c>
    </row>
    <row r="1646" spans="1:6" x14ac:dyDescent="0.25">
      <c r="A1646" s="46" t="s">
        <v>311</v>
      </c>
      <c r="B1646" s="46">
        <v>1645</v>
      </c>
      <c r="C1646" s="46" t="s">
        <v>1339</v>
      </c>
      <c r="E1646" s="46">
        <v>1644</v>
      </c>
      <c r="F1646" s="46" t="str">
        <f t="shared" si="25"/>
        <v>Электрод для контактной сварки</v>
      </c>
    </row>
    <row r="1647" spans="1:6" x14ac:dyDescent="0.25">
      <c r="A1647" s="46">
        <v>2593151</v>
      </c>
      <c r="B1647" s="46">
        <v>1646</v>
      </c>
      <c r="C1647" s="46" t="s">
        <v>1156</v>
      </c>
      <c r="E1647" s="46">
        <v>1645</v>
      </c>
      <c r="F1647" s="46" t="str">
        <f t="shared" si="25"/>
        <v>Электрод измерительный</v>
      </c>
    </row>
    <row r="1648" spans="1:6" x14ac:dyDescent="0.25">
      <c r="A1648" s="46" t="s">
        <v>326</v>
      </c>
      <c r="B1648" s="46">
        <v>1647</v>
      </c>
      <c r="C1648" s="46" t="s">
        <v>1403</v>
      </c>
      <c r="E1648" s="46">
        <v>1646</v>
      </c>
      <c r="F1648" s="46" t="str">
        <f t="shared" si="25"/>
        <v>Электрод сварочный</v>
      </c>
    </row>
    <row r="1649" spans="1:6" x14ac:dyDescent="0.25">
      <c r="A1649" s="46" t="s">
        <v>369</v>
      </c>
      <c r="B1649" s="46">
        <v>1648</v>
      </c>
      <c r="C1649" s="46" t="s">
        <v>1565</v>
      </c>
      <c r="E1649" s="46">
        <v>1647</v>
      </c>
      <c r="F1649" s="46" t="str">
        <f t="shared" si="25"/>
        <v>Электродвигатель</v>
      </c>
    </row>
    <row r="1650" spans="1:6" x14ac:dyDescent="0.25">
      <c r="A1650" s="46" t="s">
        <v>446</v>
      </c>
      <c r="B1650" s="46">
        <v>1649</v>
      </c>
      <c r="C1650" s="46" t="s">
        <v>1789</v>
      </c>
      <c r="E1650" s="46">
        <v>1648</v>
      </c>
      <c r="F1650" s="46" t="str">
        <f t="shared" si="25"/>
        <v>Электрододержатель</v>
      </c>
    </row>
    <row r="1651" spans="1:6" x14ac:dyDescent="0.25">
      <c r="A1651" s="46" t="s">
        <v>359</v>
      </c>
      <c r="B1651" s="46">
        <v>1650</v>
      </c>
      <c r="C1651" s="46" t="s">
        <v>1530</v>
      </c>
      <c r="E1651" s="46">
        <v>1649</v>
      </c>
      <c r="F1651" s="46" t="str">
        <f t="shared" si="25"/>
        <v>Электрокардиограф</v>
      </c>
    </row>
    <row r="1652" spans="1:6" x14ac:dyDescent="0.25">
      <c r="A1652" s="46">
        <v>2573200</v>
      </c>
      <c r="B1652" s="46">
        <v>1651</v>
      </c>
      <c r="C1652" s="46" t="s">
        <v>1049</v>
      </c>
      <c r="E1652" s="46">
        <v>1650</v>
      </c>
      <c r="F1652" s="46" t="str">
        <f t="shared" si="25"/>
        <v>Электрокипятильник</v>
      </c>
    </row>
    <row r="1653" spans="1:6" x14ac:dyDescent="0.25">
      <c r="A1653" s="46" t="s">
        <v>326</v>
      </c>
      <c r="B1653" s="46">
        <v>1652</v>
      </c>
      <c r="C1653" s="46" t="s">
        <v>1404</v>
      </c>
      <c r="E1653" s="46">
        <v>1651</v>
      </c>
      <c r="F1653" s="46" t="str">
        <f t="shared" si="25"/>
        <v>Электропила</v>
      </c>
    </row>
    <row r="1654" spans="1:6" x14ac:dyDescent="0.25">
      <c r="A1654" s="46" t="s">
        <v>326</v>
      </c>
      <c r="B1654" s="46">
        <v>1653</v>
      </c>
      <c r="C1654" s="46" t="s">
        <v>6585</v>
      </c>
      <c r="E1654" s="46">
        <v>1652</v>
      </c>
      <c r="F1654" s="46" t="str">
        <f t="shared" si="25"/>
        <v>Электропривод</v>
      </c>
    </row>
    <row r="1655" spans="1:6" x14ac:dyDescent="0.25">
      <c r="A1655" s="46" t="s">
        <v>359</v>
      </c>
      <c r="B1655" s="46">
        <v>1654</v>
      </c>
      <c r="C1655" s="46" t="s">
        <v>1528</v>
      </c>
      <c r="E1655" s="46">
        <v>1653</v>
      </c>
      <c r="F1655" s="46" t="str">
        <f t="shared" si="25"/>
        <v>Электротормоз</v>
      </c>
    </row>
    <row r="1656" spans="1:6" x14ac:dyDescent="0.25">
      <c r="A1656" s="46" t="s">
        <v>333</v>
      </c>
      <c r="B1656" s="46">
        <v>1655</v>
      </c>
      <c r="C1656" s="46" t="s">
        <v>1441</v>
      </c>
      <c r="E1656" s="46">
        <v>1654</v>
      </c>
      <c r="F1656" s="46" t="str">
        <f t="shared" si="25"/>
        <v>Электрочайник бытовой</v>
      </c>
    </row>
    <row r="1657" spans="1:6" x14ac:dyDescent="0.25">
      <c r="A1657" s="46" t="s">
        <v>368</v>
      </c>
      <c r="B1657" s="46">
        <v>1656</v>
      </c>
      <c r="C1657" s="46" t="s">
        <v>1556</v>
      </c>
      <c r="E1657" s="46">
        <v>1655</v>
      </c>
      <c r="F1657" s="46" t="str">
        <f t="shared" si="25"/>
        <v>Элемент питающий</v>
      </c>
    </row>
    <row r="1658" spans="1:6" x14ac:dyDescent="0.25">
      <c r="A1658" s="46" t="s">
        <v>384</v>
      </c>
      <c r="B1658" s="46">
        <v>1657</v>
      </c>
      <c r="C1658" s="46" t="s">
        <v>1615</v>
      </c>
      <c r="E1658" s="46">
        <v>1656</v>
      </c>
      <c r="F1658" s="46" t="str">
        <f t="shared" si="25"/>
        <v>Элемент сигнальный свето-звуковой (сирена)</v>
      </c>
    </row>
    <row r="1659" spans="1:6" x14ac:dyDescent="0.25">
      <c r="A1659" s="46" t="s">
        <v>384</v>
      </c>
      <c r="B1659" s="46">
        <v>1658</v>
      </c>
      <c r="C1659" s="46" t="s">
        <v>1599</v>
      </c>
      <c r="E1659" s="46">
        <v>1657</v>
      </c>
      <c r="F1659" s="46" t="str">
        <f t="shared" si="25"/>
        <v>Элемент сменный фильтрующий</v>
      </c>
    </row>
    <row r="1660" spans="1:6" x14ac:dyDescent="0.25">
      <c r="A1660" s="46">
        <v>2030100</v>
      </c>
      <c r="B1660" s="46">
        <v>1659</v>
      </c>
      <c r="C1660" s="46" t="s">
        <v>472</v>
      </c>
      <c r="E1660" s="46">
        <v>1658</v>
      </c>
      <c r="F1660" s="46" t="str">
        <f t="shared" si="25"/>
        <v>Элемент сменный фильтрующий для воздушного компрессора</v>
      </c>
    </row>
    <row r="1661" spans="1:6" x14ac:dyDescent="0.25">
      <c r="A1661" s="46" t="s">
        <v>6619</v>
      </c>
      <c r="B1661" s="46">
        <v>1660</v>
      </c>
      <c r="C1661" s="46" t="s">
        <v>6717</v>
      </c>
      <c r="E1661" s="46">
        <v>1659</v>
      </c>
      <c r="F1661" s="46" t="str">
        <f t="shared" si="25"/>
        <v>Эмаль</v>
      </c>
    </row>
    <row r="1662" spans="1:6" x14ac:dyDescent="0.25">
      <c r="A1662" s="46">
        <v>2030100</v>
      </c>
      <c r="B1662" s="46">
        <v>1661</v>
      </c>
      <c r="C1662" s="46" t="s">
        <v>671</v>
      </c>
      <c r="E1662" s="46">
        <v>1660</v>
      </c>
      <c r="F1662" s="46" t="str">
        <f t="shared" si="25"/>
        <v>Эмаль (образец)</v>
      </c>
    </row>
    <row r="1663" spans="1:6" x14ac:dyDescent="0.25">
      <c r="A1663" s="46" t="s">
        <v>6619</v>
      </c>
      <c r="B1663" s="46">
        <v>1662</v>
      </c>
      <c r="C1663" s="46" t="s">
        <v>6512</v>
      </c>
      <c r="E1663" s="46">
        <v>1661</v>
      </c>
      <c r="F1663" s="46" t="str">
        <f t="shared" si="25"/>
        <v>Эмаль обратной стороны</v>
      </c>
    </row>
    <row r="1664" spans="1:6" x14ac:dyDescent="0.25">
      <c r="A1664" s="46" t="s">
        <v>6619</v>
      </c>
      <c r="B1664" s="46">
        <v>1663</v>
      </c>
      <c r="C1664" s="46" t="s">
        <v>6511</v>
      </c>
      <c r="E1664" s="46">
        <v>1662</v>
      </c>
      <c r="F1664" s="46" t="str">
        <f t="shared" si="25"/>
        <v>Эмаль обратной стороны (образец)</v>
      </c>
    </row>
    <row r="1665" spans="1:6" x14ac:dyDescent="0.25">
      <c r="A1665" s="46" t="s">
        <v>327</v>
      </c>
      <c r="B1665" s="46">
        <v>1664</v>
      </c>
      <c r="C1665" s="46" t="s">
        <v>1406</v>
      </c>
      <c r="E1665" s="46">
        <v>1663</v>
      </c>
      <c r="F1665" s="46" t="str">
        <f t="shared" si="25"/>
        <v>Эмаль полиэфирная (образец)</v>
      </c>
    </row>
    <row r="1666" spans="1:6" x14ac:dyDescent="0.25">
      <c r="A1666" s="46" t="s">
        <v>164</v>
      </c>
      <c r="B1666" s="46">
        <v>1665</v>
      </c>
      <c r="C1666" s="46" t="s">
        <v>565</v>
      </c>
      <c r="E1666" s="46">
        <v>1664</v>
      </c>
      <c r="F1666" s="46" t="str">
        <f t="shared" si="25"/>
        <v>Энкодер</v>
      </c>
    </row>
    <row r="1667" spans="1:6" x14ac:dyDescent="0.25">
      <c r="A1667" s="46" t="s">
        <v>190</v>
      </c>
      <c r="B1667" s="46">
        <v>1666</v>
      </c>
      <c r="C1667" s="46" t="s">
        <v>685</v>
      </c>
      <c r="E1667" s="46">
        <v>1665</v>
      </c>
      <c r="F1667" s="46" t="str">
        <f t="shared" ref="F1667:F1671" si="26">VLOOKUP(E1667,B:C,2,0)</f>
        <v>Этикетка самоклеящаяся в рулоне</v>
      </c>
    </row>
    <row r="1668" spans="1:6" x14ac:dyDescent="0.25">
      <c r="A1668" s="46" t="s">
        <v>415</v>
      </c>
      <c r="B1668" s="46">
        <v>1667</v>
      </c>
      <c r="C1668" s="46" t="s">
        <v>1721</v>
      </c>
      <c r="E1668" s="46">
        <v>1666</v>
      </c>
      <c r="F1668" s="46" t="str">
        <f t="shared" si="26"/>
        <v>Этилендиаминтетраацетат ЭДТА (хим. реагент для очистки)</v>
      </c>
    </row>
    <row r="1669" spans="1:6" x14ac:dyDescent="0.25">
      <c r="A1669" s="46" t="s">
        <v>275</v>
      </c>
      <c r="B1669" s="46">
        <v>1668</v>
      </c>
      <c r="C1669" s="46" t="s">
        <v>1190</v>
      </c>
      <c r="E1669" s="46">
        <v>1667</v>
      </c>
      <c r="F1669" s="46" t="str">
        <f t="shared" si="26"/>
        <v>Ячейка электролитическая</v>
      </c>
    </row>
    <row r="1670" spans="1:6" x14ac:dyDescent="0.25">
      <c r="A1670" s="46" t="s">
        <v>336</v>
      </c>
      <c r="B1670" s="46">
        <v>1669</v>
      </c>
      <c r="C1670" s="46" t="s">
        <v>1459</v>
      </c>
      <c r="E1670" s="46">
        <v>1668</v>
      </c>
      <c r="F1670" s="46" t="str">
        <f t="shared" si="26"/>
        <v>Ящик металлический</v>
      </c>
    </row>
    <row r="1671" spans="1:6" x14ac:dyDescent="0.25">
      <c r="E1671" s="46">
        <v>1669</v>
      </c>
      <c r="F1671" s="46"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C2:C3">
    <cfRule type="duplicateValues" dxfId="75" priority="4"/>
  </conditionalFormatting>
  <conditionalFormatting sqref="C1699:C1048576 C2:C3 C5:C1649">
    <cfRule type="duplicateValues" dxfId="74" priority="2"/>
  </conditionalFormatting>
  <conditionalFormatting sqref="B1:D1048576">
    <cfRule type="duplicateValues" dxfId="73" priority="1"/>
  </conditionalFormatting>
  <pageMargins left="0.7" right="0.7" top="0.75" bottom="0.75" header="0.3" footer="0.3"/>
  <ignoredErrors>
    <ignoredError sqref="A1 A1671:A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4" customWidth="1"/>
    <col min="18" max="16384" width="9.140625" style="24"/>
  </cols>
  <sheetData>
    <row r="1" spans="1:18" s="30" customFormat="1" x14ac:dyDescent="0.25">
      <c r="A1" s="33" t="s">
        <v>2634</v>
      </c>
      <c r="B1" s="34" t="s">
        <v>2632</v>
      </c>
      <c r="C1" s="33" t="s">
        <v>2631</v>
      </c>
      <c r="D1" s="34" t="s">
        <v>2633</v>
      </c>
      <c r="E1" s="33" t="s">
        <v>2632</v>
      </c>
      <c r="F1" s="33" t="s">
        <v>2631</v>
      </c>
      <c r="G1" s="33" t="s">
        <v>0</v>
      </c>
      <c r="H1" s="33" t="s">
        <v>2630</v>
      </c>
      <c r="I1" s="33" t="s">
        <v>2629</v>
      </c>
      <c r="J1" s="33" t="s">
        <v>2628</v>
      </c>
      <c r="M1" s="27" t="s">
        <v>2633</v>
      </c>
      <c r="N1" s="42" t="s">
        <v>2632</v>
      </c>
      <c r="O1" s="43"/>
      <c r="P1" s="42" t="s">
        <v>2630</v>
      </c>
      <c r="Q1" s="42" t="s">
        <v>2629</v>
      </c>
      <c r="R1" s="33"/>
    </row>
    <row r="2" spans="1:18" x14ac:dyDescent="0.2">
      <c r="A2" s="30">
        <v>100</v>
      </c>
      <c r="B2" s="24" t="s">
        <v>17</v>
      </c>
      <c r="C2" s="24" t="str">
        <f>A2&amp;" - "&amp;B2</f>
        <v>100 - Основные материалы</v>
      </c>
      <c r="D2" s="30">
        <v>101</v>
      </c>
      <c r="E2" s="24" t="s">
        <v>9</v>
      </c>
      <c r="F2" s="25" t="str">
        <f>D2&amp;" - "&amp;E2</f>
        <v>101 - Сырье</v>
      </c>
      <c r="M2" s="43">
        <v>204</v>
      </c>
      <c r="N2" s="45" t="s">
        <v>2591</v>
      </c>
      <c r="P2" s="44" t="s">
        <v>2818</v>
      </c>
      <c r="Q2" s="44" t="s">
        <v>2437</v>
      </c>
    </row>
    <row r="3" spans="1:18" x14ac:dyDescent="0.2">
      <c r="A3" s="30"/>
      <c r="D3" s="30"/>
      <c r="G3" s="28">
        <v>100</v>
      </c>
      <c r="H3" s="28" t="str">
        <f>$D$2&amp;"."&amp;G3</f>
        <v>101.100</v>
      </c>
      <c r="I3" s="29" t="s">
        <v>2627</v>
      </c>
      <c r="J3" s="27" t="str">
        <f>H3&amp;" - "&amp;I3</f>
        <v>101.100 - Рулон горячекатаный</v>
      </c>
      <c r="M3" s="43">
        <v>420</v>
      </c>
      <c r="N3" s="44" t="s">
        <v>2259</v>
      </c>
      <c r="P3" s="44" t="s">
        <v>2832</v>
      </c>
      <c r="Q3" s="44" t="s">
        <v>2422</v>
      </c>
    </row>
    <row r="4" spans="1:18" x14ac:dyDescent="0.2">
      <c r="A4" s="30"/>
      <c r="D4" s="30"/>
      <c r="G4" s="28">
        <v>200</v>
      </c>
      <c r="H4" s="28" t="str">
        <f>$D$2&amp;"."&amp;G4</f>
        <v>101.200</v>
      </c>
      <c r="I4" s="29" t="s">
        <v>2626</v>
      </c>
      <c r="J4" s="27" t="str">
        <f>H4&amp;" - "&amp;I4</f>
        <v>101.200 - Рулон горячекатаный травленый</v>
      </c>
      <c r="M4" s="43">
        <v>431</v>
      </c>
      <c r="N4" s="44" t="s">
        <v>2170</v>
      </c>
      <c r="P4" s="44" t="s">
        <v>2839</v>
      </c>
      <c r="Q4" s="44" t="s">
        <v>2415</v>
      </c>
    </row>
    <row r="5" spans="1:18" x14ac:dyDescent="0.2">
      <c r="A5" s="30"/>
      <c r="D5" s="30"/>
      <c r="G5" s="28">
        <v>300</v>
      </c>
      <c r="H5" s="28" t="str">
        <f>$D$2&amp;"."&amp;G5</f>
        <v>101.300</v>
      </c>
      <c r="I5" s="29" t="s">
        <v>2625</v>
      </c>
      <c r="J5" s="27" t="str">
        <f>H5&amp;" - "&amp;I5</f>
        <v>101.300 - Рулон холоднокатаный</v>
      </c>
      <c r="M5" s="43">
        <v>430</v>
      </c>
      <c r="N5" s="44" t="s">
        <v>2175</v>
      </c>
      <c r="P5" s="44" t="s">
        <v>3164</v>
      </c>
      <c r="Q5" s="44" t="s">
        <v>2072</v>
      </c>
    </row>
    <row r="6" spans="1:18" x14ac:dyDescent="0.2">
      <c r="A6" s="30"/>
      <c r="D6" s="30"/>
      <c r="G6" s="28">
        <v>400</v>
      </c>
      <c r="H6" s="28" t="str">
        <f>$D$2&amp;"."&amp;G6</f>
        <v>101.400</v>
      </c>
      <c r="I6" s="29" t="s">
        <v>2624</v>
      </c>
      <c r="J6" s="27" t="str">
        <f>H6&amp;" - "&amp;I6</f>
        <v>101.400 - Рулон горячеоцинкованый</v>
      </c>
      <c r="M6" s="43">
        <v>103</v>
      </c>
      <c r="N6" s="44" t="s">
        <v>23</v>
      </c>
      <c r="P6" s="44" t="s">
        <v>2803</v>
      </c>
      <c r="Q6" s="44" t="s">
        <v>2453</v>
      </c>
    </row>
    <row r="7" spans="1:18" x14ac:dyDescent="0.2">
      <c r="A7" s="30"/>
      <c r="D7" s="30">
        <v>102</v>
      </c>
      <c r="E7" s="24" t="s">
        <v>17</v>
      </c>
      <c r="F7" s="25" t="str">
        <f>D7&amp;" - "&amp;E7</f>
        <v>102 - Основные материалы</v>
      </c>
      <c r="M7" s="43">
        <v>506</v>
      </c>
      <c r="N7" s="44" t="s">
        <v>2038</v>
      </c>
      <c r="P7" s="44" t="s">
        <v>2853</v>
      </c>
      <c r="Q7" s="44" t="s">
        <v>2401</v>
      </c>
    </row>
    <row r="8" spans="1:18" x14ac:dyDescent="0.2">
      <c r="G8" s="28">
        <v>100</v>
      </c>
      <c r="H8" s="28" t="str">
        <f t="shared" ref="H8:H15" si="0">$D$7&amp;"."&amp;G8</f>
        <v>102.100</v>
      </c>
      <c r="I8" s="29" t="s">
        <v>993</v>
      </c>
      <c r="J8" s="27" t="str">
        <f t="shared" ref="J8:J15" si="1">H8&amp;" - "&amp;I8</f>
        <v>102.100 - Цинк первичный</v>
      </c>
      <c r="M8" s="43">
        <v>407</v>
      </c>
      <c r="N8" s="44" t="s">
        <v>28</v>
      </c>
      <c r="P8" s="44" t="s">
        <v>2884</v>
      </c>
      <c r="Q8" s="44" t="s">
        <v>2370</v>
      </c>
    </row>
    <row r="9" spans="1:18" x14ac:dyDescent="0.2">
      <c r="A9" s="30"/>
      <c r="G9" s="28">
        <v>200</v>
      </c>
      <c r="H9" s="28" t="str">
        <f t="shared" si="0"/>
        <v>102.200</v>
      </c>
      <c r="I9" s="24" t="s">
        <v>2623</v>
      </c>
      <c r="J9" s="27" t="str">
        <f t="shared" si="1"/>
        <v>102.200 - Цинк - алюминиевый сплав</v>
      </c>
      <c r="M9" s="43">
        <v>422</v>
      </c>
      <c r="N9" s="44" t="s">
        <v>2228</v>
      </c>
      <c r="P9" s="44" t="s">
        <v>3155</v>
      </c>
      <c r="Q9" s="44" t="s">
        <v>2081</v>
      </c>
    </row>
    <row r="10" spans="1:18" x14ac:dyDescent="0.2">
      <c r="A10" s="30"/>
      <c r="G10" s="28">
        <v>300</v>
      </c>
      <c r="H10" s="28" t="str">
        <f t="shared" si="0"/>
        <v>102.300</v>
      </c>
      <c r="I10" s="24" t="s">
        <v>2622</v>
      </c>
      <c r="J10" s="27" t="str">
        <f t="shared" si="1"/>
        <v>102.300 - Цинк - сурмянистый сплав</v>
      </c>
      <c r="M10" s="43">
        <v>511</v>
      </c>
      <c r="N10" s="44" t="s">
        <v>1964</v>
      </c>
      <c r="P10" s="44" t="s">
        <v>2946</v>
      </c>
      <c r="Q10" s="44" t="s">
        <v>2307</v>
      </c>
    </row>
    <row r="11" spans="1:18" x14ac:dyDescent="0.2">
      <c r="A11" s="30"/>
      <c r="G11" s="28">
        <v>400</v>
      </c>
      <c r="H11" s="28" t="str">
        <f t="shared" si="0"/>
        <v>102.400</v>
      </c>
      <c r="I11" s="29" t="s">
        <v>2621</v>
      </c>
      <c r="J11" s="27" t="str">
        <f t="shared" si="1"/>
        <v>102.400 - Алюминий</v>
      </c>
      <c r="M11" s="43">
        <v>427</v>
      </c>
      <c r="N11" s="44" t="s">
        <v>2197</v>
      </c>
      <c r="P11" s="44" t="s">
        <v>2819</v>
      </c>
      <c r="Q11" s="44" t="s">
        <v>2436</v>
      </c>
    </row>
    <row r="12" spans="1:18" x14ac:dyDescent="0.2">
      <c r="A12" s="30"/>
      <c r="G12" s="30">
        <v>500</v>
      </c>
      <c r="H12" s="28" t="str">
        <f t="shared" si="0"/>
        <v>102.500</v>
      </c>
      <c r="I12" s="29" t="s">
        <v>2620</v>
      </c>
      <c r="J12" s="27" t="str">
        <f t="shared" si="1"/>
        <v>102.500 - Свинец</v>
      </c>
      <c r="M12" s="43">
        <v>425</v>
      </c>
      <c r="N12" s="44" t="s">
        <v>2203</v>
      </c>
      <c r="P12" s="44" t="s">
        <v>2768</v>
      </c>
      <c r="Q12" s="44" t="s">
        <v>2488</v>
      </c>
    </row>
    <row r="13" spans="1:18" x14ac:dyDescent="0.2">
      <c r="A13" s="30"/>
      <c r="G13" s="28">
        <v>600</v>
      </c>
      <c r="H13" s="28" t="str">
        <f t="shared" si="0"/>
        <v>102.600</v>
      </c>
      <c r="I13" s="29" t="s">
        <v>2619</v>
      </c>
      <c r="J13" s="27" t="str">
        <f t="shared" si="1"/>
        <v>102.600 - Грунт полиэфирный</v>
      </c>
      <c r="M13" s="43">
        <v>408</v>
      </c>
      <c r="N13" s="44" t="s">
        <v>2446</v>
      </c>
      <c r="P13" s="44" t="s">
        <v>2644</v>
      </c>
      <c r="Q13" s="44" t="s">
        <v>2621</v>
      </c>
    </row>
    <row r="14" spans="1:18" x14ac:dyDescent="0.2">
      <c r="A14" s="30"/>
      <c r="G14" s="28">
        <v>700</v>
      </c>
      <c r="H14" s="28" t="str">
        <f t="shared" si="0"/>
        <v>102.700</v>
      </c>
      <c r="I14" s="29" t="s">
        <v>671</v>
      </c>
      <c r="J14" s="27" t="str">
        <f t="shared" si="1"/>
        <v>102.700 - Эмаль обратной стороны</v>
      </c>
      <c r="M14" s="43">
        <v>512</v>
      </c>
      <c r="N14" s="44" t="s">
        <v>1948</v>
      </c>
      <c r="P14" s="44" t="s">
        <v>2749</v>
      </c>
      <c r="Q14" s="44" t="s">
        <v>2508</v>
      </c>
    </row>
    <row r="15" spans="1:18" x14ac:dyDescent="0.2">
      <c r="A15" s="30"/>
      <c r="G15" s="28">
        <v>800</v>
      </c>
      <c r="H15" s="28" t="str">
        <f t="shared" si="0"/>
        <v>102.800</v>
      </c>
      <c r="I15" s="29" t="s">
        <v>2618</v>
      </c>
      <c r="J15" s="27" t="str">
        <f t="shared" si="1"/>
        <v xml:space="preserve">102.800 - Эмаль лицевая </v>
      </c>
      <c r="M15" s="43">
        <v>403</v>
      </c>
      <c r="N15" s="45" t="s">
        <v>2525</v>
      </c>
      <c r="P15" s="44" t="s">
        <v>3142</v>
      </c>
      <c r="Q15" s="44" t="s">
        <v>2095</v>
      </c>
    </row>
    <row r="16" spans="1:18" x14ac:dyDescent="0.2">
      <c r="A16" s="30"/>
      <c r="D16" s="30">
        <v>103</v>
      </c>
      <c r="E16" s="24" t="s">
        <v>23</v>
      </c>
      <c r="F16" s="25" t="str">
        <f>D16&amp;" - "&amp;E16</f>
        <v>103 - Вспомогательные материалы</v>
      </c>
      <c r="M16" s="43">
        <v>411</v>
      </c>
      <c r="N16" s="44" t="s">
        <v>2374</v>
      </c>
      <c r="P16" s="44" t="s">
        <v>3148</v>
      </c>
      <c r="Q16" s="44" t="s">
        <v>2089</v>
      </c>
    </row>
    <row r="17" spans="4:17" x14ac:dyDescent="0.2">
      <c r="D17" s="30"/>
      <c r="G17" s="28">
        <v>110</v>
      </c>
      <c r="H17" s="28" t="str">
        <f t="shared" ref="H17:H26" si="2">$D$16&amp;"."&amp;G17</f>
        <v>103.110</v>
      </c>
      <c r="I17" s="24" t="s">
        <v>2617</v>
      </c>
      <c r="J17" s="27" t="str">
        <f t="shared" ref="J17:J26" si="3">H17&amp;" - "&amp;I17</f>
        <v>103.110 - Ингибитор травления</v>
      </c>
      <c r="M17" s="43">
        <v>401</v>
      </c>
      <c r="N17" s="44" t="s">
        <v>2533</v>
      </c>
      <c r="P17" s="44" t="s">
        <v>3149</v>
      </c>
      <c r="Q17" s="44" t="s">
        <v>2088</v>
      </c>
    </row>
    <row r="18" spans="4:17" x14ac:dyDescent="0.2">
      <c r="D18" s="30"/>
      <c r="G18" s="28">
        <v>120</v>
      </c>
      <c r="H18" s="28" t="str">
        <f t="shared" si="2"/>
        <v>103.120</v>
      </c>
      <c r="I18" s="24" t="s">
        <v>2616</v>
      </c>
      <c r="J18" s="27" t="str">
        <f t="shared" si="3"/>
        <v>103.120 - Ингибитор промывки</v>
      </c>
      <c r="M18" s="43">
        <v>429</v>
      </c>
      <c r="N18" s="44" t="s">
        <v>2186</v>
      </c>
      <c r="P18" s="44" t="s">
        <v>2988</v>
      </c>
      <c r="Q18" s="44" t="s">
        <v>2260</v>
      </c>
    </row>
    <row r="19" spans="4:17" x14ac:dyDescent="0.2">
      <c r="D19" s="30"/>
      <c r="G19" s="28">
        <v>130</v>
      </c>
      <c r="H19" s="28" t="str">
        <f t="shared" si="2"/>
        <v>103.130</v>
      </c>
      <c r="I19" s="24" t="s">
        <v>2615</v>
      </c>
      <c r="J19" s="27" t="str">
        <f t="shared" si="3"/>
        <v>103.130 - Масло прокатное (эмульсол)</v>
      </c>
      <c r="M19" s="43">
        <v>415</v>
      </c>
      <c r="N19" s="44" t="s">
        <v>2281</v>
      </c>
      <c r="P19" s="44" t="s">
        <v>2976</v>
      </c>
      <c r="Q19" s="44" t="s">
        <v>955</v>
      </c>
    </row>
    <row r="20" spans="4:17" x14ac:dyDescent="0.2">
      <c r="D20" s="30"/>
      <c r="G20" s="28">
        <v>140</v>
      </c>
      <c r="H20" s="28" t="str">
        <f t="shared" si="2"/>
        <v>103.140</v>
      </c>
      <c r="I20" s="24" t="s">
        <v>2614</v>
      </c>
      <c r="J20" s="27" t="str">
        <f t="shared" si="3"/>
        <v>103.140 - Обезжириватель щелочной холоднокатаного проката</v>
      </c>
      <c r="M20" s="43">
        <v>405</v>
      </c>
      <c r="N20" s="44" t="s">
        <v>2511</v>
      </c>
      <c r="P20" s="44" t="s">
        <v>3190</v>
      </c>
      <c r="Q20" s="44" t="s">
        <v>2050</v>
      </c>
    </row>
    <row r="21" spans="4:17" x14ac:dyDescent="0.2">
      <c r="D21" s="30"/>
      <c r="G21" s="28">
        <v>150</v>
      </c>
      <c r="H21" s="28" t="str">
        <f t="shared" si="2"/>
        <v>103.150</v>
      </c>
      <c r="I21" s="24" t="s">
        <v>2613</v>
      </c>
      <c r="J21" s="27" t="str">
        <f t="shared" si="3"/>
        <v>103.150 - Присадка противовспенивающая для оцинкованного проката</v>
      </c>
      <c r="M21" s="43">
        <v>203</v>
      </c>
      <c r="N21" s="45" t="s">
        <v>2592</v>
      </c>
      <c r="P21" s="44" t="s">
        <v>3189</v>
      </c>
      <c r="Q21" s="44" t="s">
        <v>2051</v>
      </c>
    </row>
    <row r="22" spans="4:17" x14ac:dyDescent="0.2">
      <c r="D22" s="30"/>
      <c r="G22" s="28">
        <v>160</v>
      </c>
      <c r="H22" s="28" t="str">
        <f t="shared" si="2"/>
        <v>103.160</v>
      </c>
      <c r="I22" s="24" t="s">
        <v>2612</v>
      </c>
      <c r="J22" s="27" t="str">
        <f t="shared" si="3"/>
        <v>103.160 - Раствор пассивационный с шестивалентным хромом</v>
      </c>
      <c r="M22" s="43">
        <v>102</v>
      </c>
      <c r="N22" s="44" t="s">
        <v>17</v>
      </c>
      <c r="P22" s="44" t="s">
        <v>3191</v>
      </c>
      <c r="Q22" s="44" t="s">
        <v>2049</v>
      </c>
    </row>
    <row r="23" spans="4:17" x14ac:dyDescent="0.2">
      <c r="D23" s="30"/>
      <c r="G23" s="28">
        <v>170</v>
      </c>
      <c r="H23" s="28" t="str">
        <f t="shared" si="2"/>
        <v>103.170</v>
      </c>
      <c r="I23" s="29" t="s">
        <v>2611</v>
      </c>
      <c r="J23" s="27" t="str">
        <f t="shared" si="3"/>
        <v>103.170 - Раствор пассивационный с трехвалентным хромом</v>
      </c>
      <c r="M23" s="43">
        <v>424</v>
      </c>
      <c r="N23" s="44" t="s">
        <v>2220</v>
      </c>
      <c r="P23" s="44" t="s">
        <v>2870</v>
      </c>
      <c r="Q23" s="44" t="s">
        <v>2383</v>
      </c>
    </row>
    <row r="24" spans="4:17" x14ac:dyDescent="0.2">
      <c r="D24" s="30"/>
      <c r="G24" s="28">
        <v>180</v>
      </c>
      <c r="H24" s="28" t="str">
        <f t="shared" si="2"/>
        <v>103.180</v>
      </c>
      <c r="I24" s="29" t="s">
        <v>2610</v>
      </c>
      <c r="J24" s="27" t="str">
        <f t="shared" si="3"/>
        <v>103.180 - Масло консервационное для оцинкованного проката</v>
      </c>
      <c r="M24" s="43">
        <v>432</v>
      </c>
      <c r="N24" s="44" t="s">
        <v>81</v>
      </c>
      <c r="P24" s="44" t="s">
        <v>2872</v>
      </c>
      <c r="Q24" s="44" t="s">
        <v>2381</v>
      </c>
    </row>
    <row r="25" spans="4:17" x14ac:dyDescent="0.2">
      <c r="D25" s="30"/>
      <c r="G25" s="28">
        <v>190</v>
      </c>
      <c r="H25" s="28" t="str">
        <f t="shared" si="2"/>
        <v>103.190</v>
      </c>
      <c r="I25" s="29" t="s">
        <v>697</v>
      </c>
      <c r="J25" s="27" t="str">
        <f t="shared" si="3"/>
        <v>103.190 - Жидкость дрессировочная</v>
      </c>
      <c r="M25" s="43">
        <v>402</v>
      </c>
      <c r="N25" s="44" t="s">
        <v>2530</v>
      </c>
      <c r="P25" s="44" t="s">
        <v>2871</v>
      </c>
      <c r="Q25" s="44" t="s">
        <v>2382</v>
      </c>
    </row>
    <row r="26" spans="4:17" x14ac:dyDescent="0.2">
      <c r="D26" s="30"/>
      <c r="G26" s="28">
        <v>200</v>
      </c>
      <c r="H26" s="28" t="str">
        <f t="shared" si="2"/>
        <v>103.200</v>
      </c>
      <c r="I26" s="29" t="s">
        <v>2609</v>
      </c>
      <c r="J26" s="27" t="str">
        <f t="shared" si="3"/>
        <v>103.200 - Раствор конверсионный с шестивалентным хромом</v>
      </c>
      <c r="M26" s="43">
        <v>416</v>
      </c>
      <c r="N26" s="44" t="s">
        <v>2280</v>
      </c>
      <c r="P26" s="44" t="s">
        <v>2879</v>
      </c>
      <c r="Q26" s="44" t="s">
        <v>2375</v>
      </c>
    </row>
    <row r="27" spans="4:17" x14ac:dyDescent="0.2">
      <c r="D27" s="30">
        <v>104</v>
      </c>
      <c r="E27" s="24" t="s">
        <v>2608</v>
      </c>
      <c r="F27" s="25" t="str">
        <f>D27&amp;" - "&amp;E27</f>
        <v>104 - Упаковочные материалы и реквизиты</v>
      </c>
      <c r="M27" s="43">
        <v>507</v>
      </c>
      <c r="N27" s="44" t="s">
        <v>2021</v>
      </c>
      <c r="P27" s="44" t="s">
        <v>2874</v>
      </c>
      <c r="Q27" s="44" t="s">
        <v>2380</v>
      </c>
    </row>
    <row r="28" spans="4:17" x14ac:dyDescent="0.2">
      <c r="D28" s="30"/>
      <c r="G28" s="28">
        <v>110</v>
      </c>
      <c r="H28" s="28" t="str">
        <f t="shared" ref="H28:H41" si="4">$D$27&amp;"."&amp;G28</f>
        <v>104.110</v>
      </c>
      <c r="I28" s="29" t="s">
        <v>2607</v>
      </c>
      <c r="J28" s="27" t="str">
        <f t="shared" ref="J28:J41" si="5">H28&amp;" - "&amp;I28</f>
        <v>104.110 - Крепированная бумага с ингибитором коррозии VCI</v>
      </c>
      <c r="M28" s="43">
        <v>508</v>
      </c>
      <c r="N28" s="44" t="s">
        <v>2016</v>
      </c>
      <c r="P28" s="44" t="s">
        <v>2873</v>
      </c>
      <c r="Q28" s="44" t="s">
        <v>945</v>
      </c>
    </row>
    <row r="29" spans="4:17" x14ac:dyDescent="0.2">
      <c r="D29" s="30"/>
      <c r="G29" s="28">
        <v>120</v>
      </c>
      <c r="H29" s="28" t="str">
        <f t="shared" si="4"/>
        <v>104.120</v>
      </c>
      <c r="I29" s="29" t="s">
        <v>2606</v>
      </c>
      <c r="J29" s="27" t="str">
        <f t="shared" si="5"/>
        <v>104.120 - Уголок ламинированный (картонный) защитный с просечкой</v>
      </c>
      <c r="M29" s="43">
        <v>202</v>
      </c>
      <c r="N29" s="45" t="s">
        <v>2593</v>
      </c>
      <c r="P29" s="44" t="s">
        <v>3082</v>
      </c>
      <c r="Q29" s="44" t="s">
        <v>2157</v>
      </c>
    </row>
    <row r="30" spans="4:17" x14ac:dyDescent="0.2">
      <c r="D30" s="30"/>
      <c r="G30" s="28">
        <v>130</v>
      </c>
      <c r="H30" s="28" t="str">
        <f t="shared" si="4"/>
        <v>104.130</v>
      </c>
      <c r="I30" s="29" t="s">
        <v>2605</v>
      </c>
      <c r="J30" s="27" t="str">
        <f t="shared" si="5"/>
        <v>104.130 - Лента стальная упаковочная высокопрочная</v>
      </c>
      <c r="M30" s="43">
        <v>201</v>
      </c>
      <c r="N30" s="45" t="s">
        <v>2594</v>
      </c>
      <c r="P30" s="44" t="s">
        <v>3007</v>
      </c>
      <c r="Q30" s="44" t="s">
        <v>2240</v>
      </c>
    </row>
    <row r="31" spans="4:17" x14ac:dyDescent="0.2">
      <c r="D31" s="30"/>
      <c r="G31" s="28">
        <v>140</v>
      </c>
      <c r="H31" s="28" t="str">
        <f t="shared" si="4"/>
        <v>104.140</v>
      </c>
      <c r="I31" s="29" t="s">
        <v>2604</v>
      </c>
      <c r="J31" s="27" t="str">
        <f t="shared" si="5"/>
        <v>104.140 - Замок стальной просечной</v>
      </c>
      <c r="M31" s="43">
        <v>509</v>
      </c>
      <c r="N31" s="44" t="s">
        <v>1999</v>
      </c>
      <c r="P31" s="44" t="s">
        <v>3023</v>
      </c>
      <c r="Q31" s="44" t="s">
        <v>2222</v>
      </c>
    </row>
    <row r="32" spans="4:17" x14ac:dyDescent="0.2">
      <c r="D32" s="30"/>
      <c r="G32" s="28">
        <v>150</v>
      </c>
      <c r="H32" s="28" t="str">
        <f t="shared" si="4"/>
        <v>104.150</v>
      </c>
      <c r="I32" s="29" t="s">
        <v>853</v>
      </c>
      <c r="J32" s="27" t="str">
        <f t="shared" si="5"/>
        <v>104.150 - Лента упаковочная полиэстеровая</v>
      </c>
      <c r="M32" s="43">
        <v>410</v>
      </c>
      <c r="N32" s="44" t="s">
        <v>2398</v>
      </c>
      <c r="P32" s="44" t="s">
        <v>2854</v>
      </c>
      <c r="Q32" s="44" t="s">
        <v>2400</v>
      </c>
    </row>
    <row r="33" spans="1:17" x14ac:dyDescent="0.2">
      <c r="D33" s="30"/>
      <c r="G33" s="28">
        <v>160</v>
      </c>
      <c r="H33" s="28" t="str">
        <f t="shared" si="4"/>
        <v>104.160</v>
      </c>
      <c r="I33" s="29" t="s">
        <v>2603</v>
      </c>
      <c r="J33" s="27" t="str">
        <f t="shared" si="5"/>
        <v>104.160 - Полиэтиленовая пленка</v>
      </c>
      <c r="M33" s="43">
        <v>413</v>
      </c>
      <c r="N33" s="44" t="s">
        <v>2302</v>
      </c>
      <c r="P33" s="44" t="s">
        <v>3117</v>
      </c>
      <c r="Q33" s="44" t="s">
        <v>2119</v>
      </c>
    </row>
    <row r="34" spans="1:17" x14ac:dyDescent="0.2">
      <c r="D34" s="30"/>
      <c r="G34" s="28">
        <v>170</v>
      </c>
      <c r="H34" s="28" t="str">
        <f t="shared" si="4"/>
        <v>104.170</v>
      </c>
      <c r="I34" s="29" t="s">
        <v>2602</v>
      </c>
      <c r="J34" s="27" t="str">
        <f t="shared" si="5"/>
        <v>104.170 - Клейкая лента (Скотч)</v>
      </c>
      <c r="M34" s="43">
        <v>426</v>
      </c>
      <c r="N34" s="44" t="s">
        <v>2201</v>
      </c>
      <c r="P34" s="44" t="s">
        <v>2777</v>
      </c>
      <c r="Q34" s="44" t="s">
        <v>2479</v>
      </c>
    </row>
    <row r="35" spans="1:17" x14ac:dyDescent="0.2">
      <c r="D35" s="30"/>
      <c r="G35" s="28">
        <v>180</v>
      </c>
      <c r="H35" s="28" t="str">
        <f t="shared" si="4"/>
        <v>104.180</v>
      </c>
      <c r="I35" s="29" t="s">
        <v>2601</v>
      </c>
      <c r="J35" s="27" t="str">
        <f t="shared" si="5"/>
        <v>104.180 - Защитный торцевой круг полимерный (монолитный)</v>
      </c>
      <c r="M35" s="43">
        <v>419</v>
      </c>
      <c r="N35" s="44" t="s">
        <v>2271</v>
      </c>
      <c r="P35" s="44" t="s">
        <v>2928</v>
      </c>
      <c r="Q35" s="44" t="s">
        <v>2325</v>
      </c>
    </row>
    <row r="36" spans="1:17" x14ac:dyDescent="0.2">
      <c r="D36" s="30"/>
      <c r="G36" s="28">
        <v>190</v>
      </c>
      <c r="H36" s="28" t="str">
        <f t="shared" si="4"/>
        <v>104.190</v>
      </c>
      <c r="I36" s="29" t="s">
        <v>2600</v>
      </c>
      <c r="J36" s="27" t="str">
        <f t="shared" si="5"/>
        <v>104.190 - Лист моно</v>
      </c>
      <c r="M36" s="43">
        <v>513</v>
      </c>
      <c r="N36" s="44" t="s">
        <v>1899</v>
      </c>
      <c r="P36" s="44" t="s">
        <v>3381</v>
      </c>
      <c r="Q36" s="44" t="s">
        <v>1864</v>
      </c>
    </row>
    <row r="37" spans="1:17" x14ac:dyDescent="0.2">
      <c r="D37" s="30"/>
      <c r="G37" s="28">
        <v>200</v>
      </c>
      <c r="H37" s="28" t="str">
        <f t="shared" si="4"/>
        <v>104.200</v>
      </c>
      <c r="I37" s="29" t="s">
        <v>2599</v>
      </c>
      <c r="J37" s="27" t="str">
        <f t="shared" si="5"/>
        <v>104.200 - Лист оцинкованный упаковочный</v>
      </c>
      <c r="M37" s="43">
        <v>428</v>
      </c>
      <c r="N37" s="44" t="s">
        <v>2192</v>
      </c>
      <c r="P37" s="44" t="s">
        <v>3002</v>
      </c>
      <c r="Q37" s="44" t="s">
        <v>2245</v>
      </c>
    </row>
    <row r="38" spans="1:17" x14ac:dyDescent="0.2">
      <c r="D38" s="30"/>
      <c r="G38" s="28">
        <v>210</v>
      </c>
      <c r="H38" s="28" t="str">
        <f t="shared" si="4"/>
        <v>104.210</v>
      </c>
      <c r="I38" s="29" t="s">
        <v>2598</v>
      </c>
      <c r="J38" s="27" t="str">
        <f t="shared" si="5"/>
        <v>104.210 - Уголок оцинкованный упаковочный</v>
      </c>
      <c r="M38" s="43">
        <v>421</v>
      </c>
      <c r="N38" s="44" t="s">
        <v>2250</v>
      </c>
      <c r="P38" s="44" t="s">
        <v>3396</v>
      </c>
      <c r="Q38" s="44" t="s">
        <v>2591</v>
      </c>
    </row>
    <row r="39" spans="1:17" x14ac:dyDescent="0.2">
      <c r="D39" s="30"/>
      <c r="G39" s="28">
        <v>220</v>
      </c>
      <c r="H39" s="28" t="str">
        <f t="shared" si="4"/>
        <v>104.220</v>
      </c>
      <c r="I39" s="24" t="s">
        <v>2597</v>
      </c>
      <c r="J39" s="27" t="str">
        <f t="shared" si="5"/>
        <v>104.220 - Втулка упаковочная</v>
      </c>
      <c r="M39" s="43">
        <v>101</v>
      </c>
      <c r="N39" s="44" t="s">
        <v>9</v>
      </c>
      <c r="P39" s="44" t="s">
        <v>2769</v>
      </c>
      <c r="Q39" s="44" t="s">
        <v>2487</v>
      </c>
    </row>
    <row r="40" spans="1:17" x14ac:dyDescent="0.2">
      <c r="D40" s="30"/>
      <c r="G40" s="28">
        <v>230</v>
      </c>
      <c r="H40" s="28" t="str">
        <f t="shared" si="4"/>
        <v>104.230</v>
      </c>
      <c r="I40" s="29" t="s">
        <v>2596</v>
      </c>
      <c r="J40" s="27" t="str">
        <f t="shared" si="5"/>
        <v>104.230 - Рамы упаковочные</v>
      </c>
      <c r="M40" s="43">
        <v>423</v>
      </c>
      <c r="N40" s="44" t="s">
        <v>2227</v>
      </c>
      <c r="P40" s="44" t="s">
        <v>2989</v>
      </c>
      <c r="Q40" s="44" t="s">
        <v>2258</v>
      </c>
    </row>
    <row r="41" spans="1:17" x14ac:dyDescent="0.2">
      <c r="D41" s="30"/>
      <c r="G41" s="28">
        <v>240</v>
      </c>
      <c r="H41" s="28" t="str">
        <f t="shared" si="4"/>
        <v>104.240</v>
      </c>
      <c r="I41" s="29" t="s">
        <v>2595</v>
      </c>
      <c r="J41" s="27" t="str">
        <f t="shared" si="5"/>
        <v>104.240 - Поддоны упаковочные</v>
      </c>
      <c r="M41" s="43">
        <v>417</v>
      </c>
      <c r="N41" s="44" t="s">
        <v>2279</v>
      </c>
      <c r="P41" s="44" t="s">
        <v>2993</v>
      </c>
      <c r="Q41" s="44" t="s">
        <v>2254</v>
      </c>
    </row>
    <row r="42" spans="1:17" x14ac:dyDescent="0.2">
      <c r="M42" s="43">
        <v>501</v>
      </c>
      <c r="N42" s="44" t="s">
        <v>2150</v>
      </c>
      <c r="P42" s="44" t="s">
        <v>2992</v>
      </c>
      <c r="Q42" s="44" t="s">
        <v>2255</v>
      </c>
    </row>
    <row r="43" spans="1:17" x14ac:dyDescent="0.2">
      <c r="A43" s="30">
        <v>200</v>
      </c>
      <c r="B43" s="24" t="s">
        <v>13</v>
      </c>
      <c r="C43" s="24" t="str">
        <f>A43&amp;" - "&amp;B43</f>
        <v>200 - Готовая продукция</v>
      </c>
      <c r="D43" s="30">
        <v>201</v>
      </c>
      <c r="E43" s="29" t="s">
        <v>2594</v>
      </c>
      <c r="F43" s="25" t="str">
        <f>D43&amp;" - "&amp;E43</f>
        <v>201 - Прокат листовой</v>
      </c>
      <c r="M43" s="43">
        <v>502</v>
      </c>
      <c r="N43" s="44" t="s">
        <v>2138</v>
      </c>
      <c r="P43" s="44" t="s">
        <v>3077</v>
      </c>
      <c r="Q43" s="44" t="s">
        <v>2162</v>
      </c>
    </row>
    <row r="44" spans="1:17" x14ac:dyDescent="0.2">
      <c r="C44" s="29"/>
      <c r="D44" s="30">
        <v>202</v>
      </c>
      <c r="E44" s="29" t="s">
        <v>2593</v>
      </c>
      <c r="F44" s="25" t="str">
        <f>D44&amp;" - "&amp;E44</f>
        <v>202 - Полоса оцинкованная</v>
      </c>
      <c r="M44" s="43">
        <v>503</v>
      </c>
      <c r="N44" s="44" t="s">
        <v>2099</v>
      </c>
      <c r="P44" s="44" t="s">
        <v>3285</v>
      </c>
      <c r="Q44" s="44" t="s">
        <v>1960</v>
      </c>
    </row>
    <row r="45" spans="1:17" x14ac:dyDescent="0.2">
      <c r="C45" s="29"/>
      <c r="D45" s="30">
        <v>203</v>
      </c>
      <c r="E45" s="29" t="s">
        <v>2592</v>
      </c>
      <c r="F45" s="25" t="str">
        <f>D45&amp;" - "&amp;E45</f>
        <v>203 - Некондиционная продукция</v>
      </c>
      <c r="M45" s="43">
        <v>409</v>
      </c>
      <c r="N45" s="44" t="s">
        <v>2425</v>
      </c>
      <c r="P45" s="44" t="s">
        <v>3098</v>
      </c>
      <c r="Q45" s="44" t="s">
        <v>2139</v>
      </c>
    </row>
    <row r="46" spans="1:17" x14ac:dyDescent="0.2">
      <c r="C46" s="29"/>
      <c r="D46" s="30">
        <v>204</v>
      </c>
      <c r="E46" s="29" t="s">
        <v>2591</v>
      </c>
      <c r="F46" s="25" t="str">
        <f>D46&amp;" - "&amp;E46</f>
        <v>204 - Бракованная продукция</v>
      </c>
      <c r="M46" s="43">
        <v>505</v>
      </c>
      <c r="N46" s="44" t="s">
        <v>2052</v>
      </c>
      <c r="P46" s="44" t="s">
        <v>3097</v>
      </c>
      <c r="Q46" s="44" t="s">
        <v>2140</v>
      </c>
    </row>
    <row r="47" spans="1:17" x14ac:dyDescent="0.2">
      <c r="C47" s="29"/>
      <c r="M47" s="43">
        <v>104</v>
      </c>
      <c r="N47" s="44" t="s">
        <v>2608</v>
      </c>
      <c r="P47" s="44" t="s">
        <v>3095</v>
      </c>
      <c r="Q47" s="44" t="s">
        <v>2142</v>
      </c>
    </row>
    <row r="48" spans="1:17" x14ac:dyDescent="0.2">
      <c r="A48" s="30">
        <v>300</v>
      </c>
      <c r="B48" s="24" t="s">
        <v>2590</v>
      </c>
      <c r="C48" s="24" t="str">
        <f>A48&amp;" - "&amp;B48</f>
        <v>300 - Закупаемые услуги</v>
      </c>
      <c r="D48" s="30">
        <v>301</v>
      </c>
      <c r="E48" s="24" t="s">
        <v>2589</v>
      </c>
      <c r="F48" s="25" t="str">
        <f>D48&amp;" - "&amp;E48</f>
        <v>301 - Услуги по ремонту технологического оборудования</v>
      </c>
      <c r="M48" s="43">
        <v>302</v>
      </c>
      <c r="N48" s="44" t="s">
        <v>2569</v>
      </c>
      <c r="P48" s="44" t="s">
        <v>3262</v>
      </c>
      <c r="Q48" s="44" t="s">
        <v>1983</v>
      </c>
    </row>
    <row r="49" spans="4:17" x14ac:dyDescent="0.2">
      <c r="D49" s="30"/>
      <c r="G49" s="28">
        <v>110</v>
      </c>
      <c r="H49" s="28" t="str">
        <f t="shared" ref="H49:H67" si="6">$D$48&amp;"."&amp;G49</f>
        <v>301.110</v>
      </c>
      <c r="I49" s="24" t="s">
        <v>2588</v>
      </c>
      <c r="J49" s="27" t="str">
        <f t="shared" ref="J49:J67" si="7">H49&amp;" - "&amp;I49</f>
        <v>301.110 - Услуги по ремонту и обслуживанию технологического оборудования. АТТТ</v>
      </c>
      <c r="M49" s="43">
        <v>301</v>
      </c>
      <c r="N49" s="44" t="s">
        <v>2589</v>
      </c>
      <c r="P49" s="44" t="s">
        <v>3065</v>
      </c>
      <c r="Q49" s="44" t="s">
        <v>3466</v>
      </c>
    </row>
    <row r="50" spans="4:17" x14ac:dyDescent="0.2">
      <c r="D50" s="30"/>
      <c r="G50" s="28">
        <v>120</v>
      </c>
      <c r="H50" s="28" t="str">
        <f t="shared" si="6"/>
        <v>301.120</v>
      </c>
      <c r="I50" s="24" t="s">
        <v>2587</v>
      </c>
      <c r="J50" s="27" t="str">
        <f t="shared" si="7"/>
        <v>301.120 - Услуги по ремонту и обслуживанию технологического оборудования. РСХП</v>
      </c>
      <c r="M50" s="43">
        <v>303</v>
      </c>
      <c r="N50" s="44" t="s">
        <v>2563</v>
      </c>
      <c r="P50" s="44" t="s">
        <v>3167</v>
      </c>
      <c r="Q50" s="44" t="s">
        <v>3463</v>
      </c>
    </row>
    <row r="51" spans="4:17" x14ac:dyDescent="0.2">
      <c r="D51" s="30"/>
      <c r="G51" s="28">
        <v>130</v>
      </c>
      <c r="H51" s="28" t="str">
        <f t="shared" si="6"/>
        <v>301.130</v>
      </c>
      <c r="I51" s="24" t="s">
        <v>2586</v>
      </c>
      <c r="J51" s="27" t="str">
        <f t="shared" si="7"/>
        <v>301.130 - Услуги по ремонту и обслуживанию технологического оборудования. АНГЦ</v>
      </c>
      <c r="M51" s="43">
        <v>412</v>
      </c>
      <c r="N51" s="44" t="s">
        <v>2334</v>
      </c>
      <c r="P51" s="44" t="s">
        <v>3298</v>
      </c>
      <c r="Q51" s="44" t="s">
        <v>1947</v>
      </c>
    </row>
    <row r="52" spans="4:17" x14ac:dyDescent="0.2">
      <c r="D52" s="30"/>
      <c r="G52" s="28">
        <v>140</v>
      </c>
      <c r="H52" s="28" t="str">
        <f t="shared" si="6"/>
        <v>301.140</v>
      </c>
      <c r="I52" s="24" t="s">
        <v>2585</v>
      </c>
      <c r="J52" s="27" t="str">
        <f t="shared" si="7"/>
        <v>301.140 - Услуги по ремонту и обслуживанию технологического оборудования. АПП</v>
      </c>
      <c r="M52" s="43">
        <v>414</v>
      </c>
      <c r="N52" s="44" t="s">
        <v>2296</v>
      </c>
      <c r="P52" s="44" t="s">
        <v>3383</v>
      </c>
      <c r="Q52" s="44" t="s">
        <v>1862</v>
      </c>
    </row>
    <row r="53" spans="4:17" x14ac:dyDescent="0.2">
      <c r="D53" s="30"/>
      <c r="G53" s="28">
        <v>150</v>
      </c>
      <c r="H53" s="28" t="str">
        <f t="shared" si="6"/>
        <v>301.150</v>
      </c>
      <c r="I53" s="24" t="s">
        <v>2584</v>
      </c>
      <c r="J53" s="27" t="str">
        <f t="shared" si="7"/>
        <v>301.150 - Услуги по ремонту и обслуживанию технологического оборудования. Азотная станция</v>
      </c>
      <c r="M53" s="43">
        <v>406</v>
      </c>
      <c r="N53" s="44" t="s">
        <v>2490</v>
      </c>
      <c r="P53" s="44" t="s">
        <v>2838</v>
      </c>
      <c r="Q53" s="44" t="s">
        <v>2416</v>
      </c>
    </row>
    <row r="54" spans="4:17" x14ac:dyDescent="0.2">
      <c r="D54" s="30"/>
      <c r="G54" s="28">
        <v>160</v>
      </c>
      <c r="H54" s="28" t="str">
        <f t="shared" si="6"/>
        <v>301.160</v>
      </c>
      <c r="I54" s="24" t="s">
        <v>2583</v>
      </c>
      <c r="J54" s="27" t="str">
        <f t="shared" si="7"/>
        <v>301.160 - Услуги по ремонту и обслуживанию технологического оборудования. Водородная станция</v>
      </c>
      <c r="M54" s="43">
        <v>404</v>
      </c>
      <c r="N54" s="44" t="s">
        <v>2519</v>
      </c>
      <c r="P54" s="44" t="s">
        <v>2750</v>
      </c>
      <c r="Q54" s="44" t="s">
        <v>2507</v>
      </c>
    </row>
    <row r="55" spans="4:17" x14ac:dyDescent="0.2">
      <c r="D55" s="30"/>
      <c r="G55" s="28">
        <v>170</v>
      </c>
      <c r="H55" s="28" t="str">
        <f t="shared" si="6"/>
        <v>301.170</v>
      </c>
      <c r="I55" s="24" t="s">
        <v>2582</v>
      </c>
      <c r="J55" s="27" t="str">
        <f t="shared" si="7"/>
        <v>301.170 - Услуги по ремонту и обслуживанию технологического оборудования. Компрессорная станция</v>
      </c>
      <c r="M55" s="43">
        <v>418</v>
      </c>
      <c r="N55" s="44" t="s">
        <v>2275</v>
      </c>
      <c r="P55" s="44" t="s">
        <v>3168</v>
      </c>
      <c r="Q55" s="44" t="s">
        <v>2069</v>
      </c>
    </row>
    <row r="56" spans="4:17" x14ac:dyDescent="0.2">
      <c r="D56" s="30"/>
      <c r="G56" s="28">
        <v>180</v>
      </c>
      <c r="H56" s="28" t="str">
        <f t="shared" si="6"/>
        <v>301.180</v>
      </c>
      <c r="I56" s="24" t="s">
        <v>2581</v>
      </c>
      <c r="J56" s="27" t="str">
        <f t="shared" si="7"/>
        <v>301.180 - Услуги по ремонту и обслуживанию технологического оборудования. Парогенераторная</v>
      </c>
      <c r="M56" s="43">
        <v>510</v>
      </c>
      <c r="N56" s="44" t="s">
        <v>1984</v>
      </c>
      <c r="P56" s="44" t="s">
        <v>3140</v>
      </c>
      <c r="Q56" s="44" t="s">
        <v>2097</v>
      </c>
    </row>
    <row r="57" spans="4:17" x14ac:dyDescent="0.2">
      <c r="D57" s="30"/>
      <c r="G57" s="28">
        <v>190</v>
      </c>
      <c r="H57" s="28" t="str">
        <f t="shared" si="6"/>
        <v>301.190</v>
      </c>
      <c r="I57" s="24" t="s">
        <v>2580</v>
      </c>
      <c r="J57" s="27" t="str">
        <f t="shared" si="7"/>
        <v>301.190 - Услуги по ремонту и обслуживанию технологического оборудования. Система аспирации</v>
      </c>
      <c r="M57" s="43">
        <v>504</v>
      </c>
      <c r="N57" s="44" t="s">
        <v>2082</v>
      </c>
      <c r="P57" s="44" t="s">
        <v>3296</v>
      </c>
      <c r="Q57" s="44" t="s">
        <v>1950</v>
      </c>
    </row>
    <row r="58" spans="4:17" ht="15" x14ac:dyDescent="0.25">
      <c r="D58" s="30"/>
      <c r="G58" s="28">
        <v>200</v>
      </c>
      <c r="H58" s="28" t="str">
        <f t="shared" si="6"/>
        <v>301.200</v>
      </c>
      <c r="I58" s="24" t="s">
        <v>2579</v>
      </c>
      <c r="J58" s="27" t="str">
        <f t="shared" si="7"/>
        <v>301.200 - Услуги по ремонту и обслуживанию технологического оборудования. ОВиК</v>
      </c>
      <c r="M58" s="46"/>
      <c r="N58" s="46"/>
      <c r="P58" s="44" t="s">
        <v>3143</v>
      </c>
      <c r="Q58" s="44" t="s">
        <v>2094</v>
      </c>
    </row>
    <row r="59" spans="4:17" ht="15" x14ac:dyDescent="0.25">
      <c r="D59" s="30"/>
      <c r="G59" s="28">
        <v>210</v>
      </c>
      <c r="H59" s="28" t="str">
        <f t="shared" si="6"/>
        <v>301.210</v>
      </c>
      <c r="I59" s="24" t="s">
        <v>2578</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6"/>
      <c r="N59" s="46"/>
      <c r="P59" s="44" t="s">
        <v>2957</v>
      </c>
      <c r="Q59" s="44" t="s">
        <v>2294</v>
      </c>
    </row>
    <row r="60" spans="4:17" ht="15" x14ac:dyDescent="0.25">
      <c r="D60" s="30"/>
      <c r="G60" s="28">
        <v>220</v>
      </c>
      <c r="H60" s="28" t="str">
        <f t="shared" si="6"/>
        <v>301.220</v>
      </c>
      <c r="I60" s="24" t="s">
        <v>2577</v>
      </c>
      <c r="J60" s="27" t="str">
        <f t="shared" si="7"/>
        <v>301.220 - Услуги по ремонту и обслуживанию технологического оборудования. Насосное оборудование</v>
      </c>
      <c r="M60" s="46"/>
      <c r="N60" s="46"/>
      <c r="P60" s="44" t="s">
        <v>2773</v>
      </c>
      <c r="Q60" s="44" t="s">
        <v>2483</v>
      </c>
    </row>
    <row r="61" spans="4:17" ht="15" x14ac:dyDescent="0.25">
      <c r="D61" s="30"/>
      <c r="G61" s="28">
        <v>230</v>
      </c>
      <c r="H61" s="28" t="str">
        <f t="shared" si="6"/>
        <v>301.230</v>
      </c>
      <c r="I61" s="24" t="s">
        <v>2576</v>
      </c>
      <c r="J61" s="27" t="str">
        <f t="shared" si="7"/>
        <v>301.230 - Услуги по ремонту и обслуживанию технологического оборудования. Котельное оборудование</v>
      </c>
      <c r="M61" s="46"/>
      <c r="N61" s="46"/>
      <c r="P61" s="44" t="s">
        <v>3137</v>
      </c>
      <c r="Q61" s="44" t="s">
        <v>2100</v>
      </c>
    </row>
    <row r="62" spans="4:17" ht="15" x14ac:dyDescent="0.25">
      <c r="D62" s="30"/>
      <c r="G62" s="28">
        <v>240</v>
      </c>
      <c r="H62" s="28" t="str">
        <f t="shared" si="6"/>
        <v>301.240</v>
      </c>
      <c r="I62" s="24" t="s">
        <v>2575</v>
      </c>
      <c r="J62" s="27" t="str">
        <f t="shared" si="7"/>
        <v>301.240 - Услуги по ремонту и обслуживанию технологического оборудования. Противопожарное оборудование</v>
      </c>
      <c r="M62" s="46"/>
      <c r="N62" s="46"/>
      <c r="P62" s="44" t="s">
        <v>2670</v>
      </c>
      <c r="Q62" s="44" t="s">
        <v>2597</v>
      </c>
    </row>
    <row r="63" spans="4:17" ht="15" x14ac:dyDescent="0.25">
      <c r="D63" s="30"/>
      <c r="G63" s="28">
        <v>250</v>
      </c>
      <c r="H63" s="28" t="str">
        <f t="shared" si="6"/>
        <v>301.250</v>
      </c>
      <c r="I63" s="24" t="s">
        <v>2574</v>
      </c>
      <c r="J63" s="27" t="str">
        <f t="shared" si="7"/>
        <v>301.250 - Услуги по ремонту и обслуживанию технологического оборудования. Дизельгенераторные устанвоки</v>
      </c>
      <c r="M63" s="46"/>
      <c r="N63" s="46"/>
      <c r="P63" s="44" t="s">
        <v>3246</v>
      </c>
      <c r="Q63" s="44" t="s">
        <v>2001</v>
      </c>
    </row>
    <row r="64" spans="4:17" ht="15" x14ac:dyDescent="0.25">
      <c r="D64" s="30"/>
      <c r="G64" s="28">
        <v>260</v>
      </c>
      <c r="H64" s="28" t="str">
        <f t="shared" si="6"/>
        <v>301.260</v>
      </c>
      <c r="I64" s="24" t="s">
        <v>2573</v>
      </c>
      <c r="J64" s="27" t="str">
        <f t="shared" si="7"/>
        <v>301.260 - Услуги по ремонту и обслуживанию технологического оборудования. Электродвигатели</v>
      </c>
      <c r="M64" s="46"/>
      <c r="N64" s="46"/>
      <c r="P64" s="44" t="s">
        <v>3263</v>
      </c>
      <c r="Q64" s="44" t="s">
        <v>1982</v>
      </c>
    </row>
    <row r="65" spans="4:17" ht="15" x14ac:dyDescent="0.25">
      <c r="D65" s="30"/>
      <c r="G65" s="28">
        <v>270</v>
      </c>
      <c r="H65" s="28" t="str">
        <f t="shared" si="6"/>
        <v>301.270</v>
      </c>
      <c r="I65" s="24" t="s">
        <v>2572</v>
      </c>
      <c r="J65" s="27" t="str">
        <f t="shared" si="7"/>
        <v>301.270 - Услуги по ремонту и обслуживанию технологического оборудования. Сварочные аппараты</v>
      </c>
      <c r="M65" s="46"/>
      <c r="N65" s="46"/>
      <c r="P65" s="44" t="s">
        <v>3006</v>
      </c>
      <c r="Q65" s="44" t="s">
        <v>2241</v>
      </c>
    </row>
    <row r="66" spans="4:17" ht="15" x14ac:dyDescent="0.25">
      <c r="D66" s="30"/>
      <c r="G66" s="28">
        <v>280</v>
      </c>
      <c r="H66" s="28" t="str">
        <f t="shared" si="6"/>
        <v>301.280</v>
      </c>
      <c r="I66" s="24" t="s">
        <v>2571</v>
      </c>
      <c r="J66" s="27" t="str">
        <f t="shared" si="7"/>
        <v>301.280 - Услуги по ремонту и обслуживанию технологического оборудования. Трансформаторы</v>
      </c>
      <c r="M66" s="46"/>
      <c r="N66" s="46"/>
      <c r="P66" s="44" t="s">
        <v>3299</v>
      </c>
      <c r="Q66" s="44" t="s">
        <v>1946</v>
      </c>
    </row>
    <row r="67" spans="4:17" ht="15" x14ac:dyDescent="0.25">
      <c r="D67" s="30"/>
      <c r="G67" s="28">
        <v>290</v>
      </c>
      <c r="H67" s="28" t="str">
        <f t="shared" si="6"/>
        <v>301.290</v>
      </c>
      <c r="I67" s="24" t="s">
        <v>2570</v>
      </c>
      <c r="J67" s="27" t="str">
        <f t="shared" si="7"/>
        <v>301.290 - Услуги по ремонту и обслуживанию технологического оборудования. Станки</v>
      </c>
      <c r="M67" s="46"/>
      <c r="N67" s="46"/>
      <c r="P67" s="44" t="s">
        <v>2985</v>
      </c>
      <c r="Q67" s="44" t="s">
        <v>2263</v>
      </c>
    </row>
    <row r="68" spans="4:17" ht="15" x14ac:dyDescent="0.25">
      <c r="D68" s="30">
        <v>302</v>
      </c>
      <c r="E68" s="24" t="s">
        <v>2569</v>
      </c>
      <c r="F68" s="25" t="str">
        <f>D68&amp;" - "&amp;E68</f>
        <v>302 - Услуги по ремонту общезаводского оборудования</v>
      </c>
      <c r="M68" s="46"/>
      <c r="N68" s="46"/>
      <c r="P68" s="44" t="s">
        <v>2823</v>
      </c>
      <c r="Q68" s="44" t="s">
        <v>2432</v>
      </c>
    </row>
    <row r="69" spans="4:17" ht="15" x14ac:dyDescent="0.25">
      <c r="D69" s="30"/>
      <c r="G69" s="28">
        <v>110</v>
      </c>
      <c r="H69" s="28" t="str">
        <f t="shared" ref="H69:H74" si="8">$D$68&amp;"."&amp;G69</f>
        <v>302.110</v>
      </c>
      <c r="I69" s="24" t="s">
        <v>2568</v>
      </c>
      <c r="J69" s="27" t="str">
        <f t="shared" ref="J69:J74" si="9">H69&amp;" - "&amp;I69</f>
        <v>302.110 - Услуги по ремонту и обслуживанию общезаводского оборудования. Оргтехника</v>
      </c>
      <c r="M69" s="46"/>
      <c r="N69" s="46"/>
      <c r="P69" s="44" t="s">
        <v>2934</v>
      </c>
      <c r="Q69" s="44" t="s">
        <v>2319</v>
      </c>
    </row>
    <row r="70" spans="4:17" ht="15" x14ac:dyDescent="0.25">
      <c r="D70" s="30"/>
      <c r="G70" s="28">
        <v>120</v>
      </c>
      <c r="H70" s="28" t="str">
        <f t="shared" si="8"/>
        <v>302.120</v>
      </c>
      <c r="I70" s="24" t="s">
        <v>2567</v>
      </c>
      <c r="J70" s="27" t="str">
        <f t="shared" si="9"/>
        <v>302.120 - Услуги по ремонту и обслуживанию общезаводского оборудованияя. Лифт</v>
      </c>
      <c r="M70" s="46"/>
      <c r="N70" s="46"/>
      <c r="P70" s="44" t="s">
        <v>3130</v>
      </c>
      <c r="Q70" s="44" t="s">
        <v>2106</v>
      </c>
    </row>
    <row r="71" spans="4:17" ht="15" x14ac:dyDescent="0.25">
      <c r="D71" s="30"/>
      <c r="G71" s="28">
        <v>130</v>
      </c>
      <c r="H71" s="28" t="str">
        <f t="shared" si="8"/>
        <v>302.130</v>
      </c>
      <c r="I71" s="24" t="s">
        <v>2566</v>
      </c>
      <c r="J71" s="27" t="str">
        <f t="shared" si="9"/>
        <v>302.130 - Услуги по ремонту и обслуживанию общезаводского оборудования. Краны</v>
      </c>
      <c r="M71" s="46"/>
      <c r="N71" s="46"/>
      <c r="P71" s="44" t="s">
        <v>2751</v>
      </c>
      <c r="Q71" s="44" t="s">
        <v>2506</v>
      </c>
    </row>
    <row r="72" spans="4:17" ht="15" x14ac:dyDescent="0.25">
      <c r="D72" s="30"/>
      <c r="G72" s="28">
        <v>140</v>
      </c>
      <c r="H72" s="28" t="str">
        <f t="shared" si="8"/>
        <v>302.140</v>
      </c>
      <c r="I72" s="24" t="s">
        <v>2565</v>
      </c>
      <c r="J72" s="27" t="str">
        <f t="shared" si="9"/>
        <v>302.140 - Услуги по ремонту и обслуживанию общезаводского оборудования. Транспорт</v>
      </c>
      <c r="M72" s="46"/>
      <c r="N72" s="46"/>
      <c r="P72" s="44" t="s">
        <v>3264</v>
      </c>
      <c r="Q72" s="44" t="s">
        <v>1981</v>
      </c>
    </row>
    <row r="73" spans="4:17" ht="15" x14ac:dyDescent="0.25">
      <c r="D73" s="30"/>
      <c r="G73" s="28">
        <v>150</v>
      </c>
      <c r="H73" s="28" t="str">
        <f t="shared" si="8"/>
        <v>302.150</v>
      </c>
      <c r="I73" s="24" t="s">
        <v>2564</v>
      </c>
      <c r="J73" s="27" t="str">
        <f t="shared" si="9"/>
        <v>302.150 - Услуги по ремонту и обслуживанию общезаводского оборудования. Сетевое оборудование</v>
      </c>
      <c r="M73" s="46"/>
      <c r="N73" s="46"/>
      <c r="P73" s="44" t="s">
        <v>2886</v>
      </c>
      <c r="Q73" s="44" t="s">
        <v>2368</v>
      </c>
    </row>
    <row r="74" spans="4:17" ht="15" x14ac:dyDescent="0.25">
      <c r="D74" s="30"/>
      <c r="G74" s="28">
        <v>160</v>
      </c>
      <c r="H74" s="28" t="str">
        <f t="shared" si="8"/>
        <v>302.160</v>
      </c>
      <c r="I74" s="24" t="s">
        <v>6731</v>
      </c>
      <c r="J74" s="27" t="str">
        <f t="shared" si="9"/>
        <v>302.160 - Услуги по ремонту и обслуживанию общезаводского оборудования. Здания и сооружения</v>
      </c>
      <c r="M74" s="46"/>
      <c r="N74" s="46"/>
      <c r="P74" s="44" t="s">
        <v>6735</v>
      </c>
      <c r="Q74" s="44" t="s">
        <v>6731</v>
      </c>
    </row>
    <row r="75" spans="4:17" ht="15" x14ac:dyDescent="0.25">
      <c r="D75" s="30"/>
      <c r="G75" s="28">
        <v>170</v>
      </c>
      <c r="H75" s="28" t="str">
        <f>$D$775&amp;"."&amp;G75</f>
        <v>513.170</v>
      </c>
      <c r="I75" s="24" t="s">
        <v>6734</v>
      </c>
      <c r="J75" s="27" t="str">
        <f>H75&amp;" - "&amp;I75</f>
        <v>513.170 - Услуги по ремонту и обслуживанию общезаводского оборудования. ЦЗЛ</v>
      </c>
      <c r="M75" s="46"/>
      <c r="N75" s="46"/>
      <c r="P75" s="44" t="s">
        <v>2814</v>
      </c>
      <c r="Q75" s="44" t="s">
        <v>2441</v>
      </c>
    </row>
    <row r="76" spans="4:17" ht="15" x14ac:dyDescent="0.25">
      <c r="D76" s="30">
        <v>303</v>
      </c>
      <c r="E76" s="24" t="s">
        <v>2563</v>
      </c>
      <c r="F76" s="25" t="str">
        <f>D76&amp;" - "&amp;E76</f>
        <v>303 - Услуги прочие</v>
      </c>
      <c r="G76" s="28"/>
      <c r="M76" s="46"/>
      <c r="N76" s="46"/>
      <c r="P76" s="44" t="s">
        <v>3253</v>
      </c>
      <c r="Q76" s="44" t="s">
        <v>1993</v>
      </c>
    </row>
    <row r="77" spans="4:17" ht="15" x14ac:dyDescent="0.25">
      <c r="D77" s="30"/>
      <c r="G77" s="28">
        <v>110</v>
      </c>
      <c r="H77" s="28" t="str">
        <f t="shared" ref="H77:H109" si="10">$D$76&amp;"."&amp;G77</f>
        <v>303.110</v>
      </c>
      <c r="I77" s="24" t="s">
        <v>2562</v>
      </c>
      <c r="J77" s="27" t="str">
        <f t="shared" ref="J77:J109" si="11">H77&amp;" - "&amp;I77</f>
        <v>303.110 - Услуги по заправке баллонов техническими газами</v>
      </c>
      <c r="M77" s="46"/>
      <c r="N77" s="46"/>
      <c r="P77" s="44" t="s">
        <v>3204</v>
      </c>
      <c r="Q77" s="44" t="s">
        <v>2036</v>
      </c>
    </row>
    <row r="78" spans="4:17" ht="15" x14ac:dyDescent="0.25">
      <c r="D78" s="30"/>
      <c r="G78" s="28">
        <v>120</v>
      </c>
      <c r="H78" s="28" t="str">
        <f t="shared" si="10"/>
        <v>303.120</v>
      </c>
      <c r="I78" s="24" t="s">
        <v>2561</v>
      </c>
      <c r="J78" s="27" t="str">
        <f t="shared" si="11"/>
        <v>303.120 - Услуги по реставрации, гумированию и замене запасных частей</v>
      </c>
      <c r="M78" s="46"/>
      <c r="N78" s="46"/>
      <c r="P78" s="44" t="s">
        <v>3208</v>
      </c>
      <c r="Q78" s="44" t="s">
        <v>2032</v>
      </c>
    </row>
    <row r="79" spans="4:17" ht="15" x14ac:dyDescent="0.25">
      <c r="D79" s="30"/>
      <c r="G79" s="28">
        <v>130</v>
      </c>
      <c r="H79" s="28" t="str">
        <f t="shared" si="10"/>
        <v>303.130</v>
      </c>
      <c r="I79" s="32" t="s">
        <v>2560</v>
      </c>
      <c r="J79" s="27" t="str">
        <f t="shared" si="11"/>
        <v>303.130 - Услуги по замене масла и фильтров</v>
      </c>
      <c r="M79" s="46"/>
      <c r="N79" s="46"/>
      <c r="P79" s="44" t="s">
        <v>3205</v>
      </c>
      <c r="Q79" s="44" t="s">
        <v>2035</v>
      </c>
    </row>
    <row r="80" spans="4:17" ht="15" x14ac:dyDescent="0.25">
      <c r="D80" s="30"/>
      <c r="G80" s="28">
        <v>140</v>
      </c>
      <c r="H80" s="28" t="str">
        <f t="shared" si="10"/>
        <v>303.140</v>
      </c>
      <c r="I80" s="29" t="s">
        <v>2559</v>
      </c>
      <c r="J80" s="27" t="str">
        <f t="shared" si="11"/>
        <v>303.140 - Услуги по изготовлению запасных частей</v>
      </c>
      <c r="M80" s="46"/>
      <c r="N80" s="46"/>
      <c r="P80" s="44" t="s">
        <v>3206</v>
      </c>
      <c r="Q80" s="44" t="s">
        <v>2034</v>
      </c>
    </row>
    <row r="81" spans="4:17" ht="15" x14ac:dyDescent="0.25">
      <c r="D81" s="30"/>
      <c r="G81" s="28">
        <v>150</v>
      </c>
      <c r="H81" s="28" t="str">
        <f t="shared" si="10"/>
        <v>303.150</v>
      </c>
      <c r="I81" s="32" t="s">
        <v>2558</v>
      </c>
      <c r="J81" s="27" t="str">
        <f t="shared" si="11"/>
        <v>303.150 - Услуги по обучению, повышению квалификации и мотивации персонала</v>
      </c>
      <c r="M81" s="46"/>
      <c r="N81" s="46"/>
      <c r="P81" s="44" t="s">
        <v>3209</v>
      </c>
      <c r="Q81" s="44" t="s">
        <v>2031</v>
      </c>
    </row>
    <row r="82" spans="4:17" ht="15" x14ac:dyDescent="0.25">
      <c r="D82" s="30"/>
      <c r="G82" s="28">
        <v>160</v>
      </c>
      <c r="H82" s="28" t="str">
        <f t="shared" si="10"/>
        <v>303.160</v>
      </c>
      <c r="I82" s="24" t="s">
        <v>1853</v>
      </c>
      <c r="J82" s="27" t="str">
        <f t="shared" si="11"/>
        <v>303.160 - Услуги по оценке</v>
      </c>
      <c r="M82" s="46"/>
      <c r="N82" s="46"/>
      <c r="P82" s="44" t="s">
        <v>3207</v>
      </c>
      <c r="Q82" s="44" t="s">
        <v>2033</v>
      </c>
    </row>
    <row r="83" spans="4:17" ht="15" x14ac:dyDescent="0.25">
      <c r="D83" s="30"/>
      <c r="G83" s="28">
        <v>170</v>
      </c>
      <c r="H83" s="28" t="str">
        <f t="shared" si="10"/>
        <v>303.170</v>
      </c>
      <c r="I83" s="32" t="s">
        <v>2557</v>
      </c>
      <c r="J83" s="27" t="str">
        <f t="shared" si="11"/>
        <v>303.170 - Услуги по заправке картриджей</v>
      </c>
      <c r="M83" s="46"/>
      <c r="N83" s="46"/>
      <c r="P83" s="44" t="s">
        <v>3035</v>
      </c>
      <c r="Q83" s="44" t="s">
        <v>2210</v>
      </c>
    </row>
    <row r="84" spans="4:17" ht="15" x14ac:dyDescent="0.25">
      <c r="D84" s="30"/>
      <c r="G84" s="28">
        <v>180</v>
      </c>
      <c r="H84" s="28" t="str">
        <f t="shared" si="10"/>
        <v>303.180</v>
      </c>
      <c r="I84" s="24" t="s">
        <v>2556</v>
      </c>
      <c r="J84" s="27" t="str">
        <f t="shared" si="11"/>
        <v>303.180 - Услуги по благоустройству</v>
      </c>
      <c r="M84" s="46"/>
      <c r="N84" s="46"/>
      <c r="P84" s="44" t="s">
        <v>3034</v>
      </c>
      <c r="Q84" s="44" t="s">
        <v>932</v>
      </c>
    </row>
    <row r="85" spans="4:17" ht="15" x14ac:dyDescent="0.25">
      <c r="D85" s="30"/>
      <c r="G85" s="28">
        <v>190</v>
      </c>
      <c r="H85" s="28" t="str">
        <f t="shared" si="10"/>
        <v>303.190</v>
      </c>
      <c r="I85" s="24" t="s">
        <v>2555</v>
      </c>
      <c r="J85" s="27" t="str">
        <f t="shared" si="11"/>
        <v xml:space="preserve">303.190 - Услуги логистические </v>
      </c>
      <c r="M85" s="46"/>
      <c r="N85" s="46"/>
      <c r="P85" s="44" t="s">
        <v>3171</v>
      </c>
      <c r="Q85" s="44" t="s">
        <v>2067</v>
      </c>
    </row>
    <row r="86" spans="4:17" ht="15" x14ac:dyDescent="0.25">
      <c r="D86" s="30"/>
      <c r="G86" s="28">
        <v>200</v>
      </c>
      <c r="H86" s="28" t="str">
        <f t="shared" si="10"/>
        <v>303.200</v>
      </c>
      <c r="I86" s="24" t="s">
        <v>2554</v>
      </c>
      <c r="J86" s="27" t="str">
        <f t="shared" si="11"/>
        <v>303.200 - Услуги брокерские</v>
      </c>
      <c r="M86" s="46"/>
      <c r="N86" s="46"/>
      <c r="P86" s="44" t="s">
        <v>2920</v>
      </c>
      <c r="Q86" s="44" t="s">
        <v>2333</v>
      </c>
    </row>
    <row r="87" spans="4:17" ht="15" x14ac:dyDescent="0.25">
      <c r="D87" s="30"/>
      <c r="G87" s="28">
        <v>210</v>
      </c>
      <c r="H87" s="28" t="str">
        <f t="shared" si="10"/>
        <v>303.210</v>
      </c>
      <c r="I87" s="24" t="s">
        <v>2553</v>
      </c>
      <c r="J87" s="27" t="str">
        <f t="shared" si="11"/>
        <v>303.210 - Услуги консалтинговые</v>
      </c>
      <c r="M87" s="46"/>
      <c r="N87" s="46"/>
      <c r="P87" s="44" t="s">
        <v>3172</v>
      </c>
      <c r="Q87" s="44" t="s">
        <v>2066</v>
      </c>
    </row>
    <row r="88" spans="4:17" ht="15" x14ac:dyDescent="0.25">
      <c r="D88" s="30"/>
      <c r="G88" s="28">
        <v>220</v>
      </c>
      <c r="H88" s="28" t="str">
        <f t="shared" si="10"/>
        <v>303.220</v>
      </c>
      <c r="I88" s="24" t="s">
        <v>1852</v>
      </c>
      <c r="J88" s="27" t="str">
        <f t="shared" si="11"/>
        <v>303.220 - Услуги по страхованию</v>
      </c>
      <c r="M88" s="46"/>
      <c r="N88" s="46"/>
      <c r="P88" s="44" t="s">
        <v>3357</v>
      </c>
      <c r="Q88" s="44" t="s">
        <v>1888</v>
      </c>
    </row>
    <row r="89" spans="4:17" ht="15" x14ac:dyDescent="0.25">
      <c r="D89" s="30"/>
      <c r="G89" s="28">
        <v>230</v>
      </c>
      <c r="H89" s="28" t="str">
        <f t="shared" si="10"/>
        <v>303.230</v>
      </c>
      <c r="I89" s="24" t="s">
        <v>2552</v>
      </c>
      <c r="J89" s="27" t="str">
        <f t="shared" si="11"/>
        <v>303.230 - Услуги по сертификации, верификации и аккредитации</v>
      </c>
      <c r="M89" s="46"/>
      <c r="N89" s="46"/>
      <c r="P89" s="44" t="s">
        <v>2830</v>
      </c>
      <c r="Q89" s="44" t="s">
        <v>2424</v>
      </c>
    </row>
    <row r="90" spans="4:17" ht="15" x14ac:dyDescent="0.25">
      <c r="D90" s="30"/>
      <c r="G90" s="28">
        <v>240</v>
      </c>
      <c r="H90" s="28" t="str">
        <f t="shared" si="10"/>
        <v>303.240</v>
      </c>
      <c r="I90" s="24" t="s">
        <v>2551</v>
      </c>
      <c r="J90" s="27" t="str">
        <f t="shared" si="11"/>
        <v>303.240 - Услуги административные</v>
      </c>
      <c r="M90" s="46"/>
      <c r="N90" s="46"/>
      <c r="P90" s="44" t="s">
        <v>3104</v>
      </c>
      <c r="Q90" s="44" t="s">
        <v>2132</v>
      </c>
    </row>
    <row r="91" spans="4:17" ht="15" x14ac:dyDescent="0.25">
      <c r="D91" s="30"/>
      <c r="G91" s="28">
        <v>250</v>
      </c>
      <c r="H91" s="28" t="str">
        <f t="shared" si="10"/>
        <v>303.250</v>
      </c>
      <c r="I91" s="32" t="s">
        <v>2550</v>
      </c>
      <c r="J91" s="27" t="str">
        <f t="shared" si="11"/>
        <v>303.250 - Услуги по обеспечению безопасности</v>
      </c>
      <c r="M91" s="46"/>
      <c r="N91" s="46"/>
      <c r="P91" s="44" t="s">
        <v>2646</v>
      </c>
      <c r="Q91" s="44" t="s">
        <v>2619</v>
      </c>
    </row>
    <row r="92" spans="4:17" ht="15" x14ac:dyDescent="0.25">
      <c r="D92" s="30"/>
      <c r="G92" s="28">
        <v>260</v>
      </c>
      <c r="H92" s="28" t="str">
        <f t="shared" si="10"/>
        <v>303.260</v>
      </c>
      <c r="I92" s="32" t="s">
        <v>2549</v>
      </c>
      <c r="J92" s="27" t="str">
        <f t="shared" si="11"/>
        <v>303.260 - Услуги по организации мероприятий</v>
      </c>
      <c r="M92" s="46"/>
      <c r="N92" s="46"/>
      <c r="P92" s="44" t="s">
        <v>2804</v>
      </c>
      <c r="Q92" s="44" t="s">
        <v>2452</v>
      </c>
    </row>
    <row r="93" spans="4:17" ht="15" x14ac:dyDescent="0.25">
      <c r="D93" s="30"/>
      <c r="G93" s="28">
        <v>270</v>
      </c>
      <c r="H93" s="28" t="str">
        <f t="shared" si="10"/>
        <v>303.270</v>
      </c>
      <c r="I93" s="24" t="s">
        <v>2548</v>
      </c>
      <c r="J93" s="27" t="str">
        <f t="shared" si="11"/>
        <v>303.270 - Услуги маркетинговые</v>
      </c>
      <c r="M93" s="46"/>
      <c r="N93" s="46"/>
      <c r="P93" s="44" t="s">
        <v>3265</v>
      </c>
      <c r="Q93" s="44" t="s">
        <v>3461</v>
      </c>
    </row>
    <row r="94" spans="4:17" ht="15" x14ac:dyDescent="0.25">
      <c r="D94" s="30"/>
      <c r="G94" s="28">
        <v>280</v>
      </c>
      <c r="H94" s="28" t="str">
        <f t="shared" si="10"/>
        <v>303.280</v>
      </c>
      <c r="I94" s="24" t="s">
        <v>2547</v>
      </c>
      <c r="J94" s="27" t="str">
        <f t="shared" si="11"/>
        <v>303.280 - Услуги по аттестации рабочих мест</v>
      </c>
      <c r="M94" s="46"/>
      <c r="N94" s="46"/>
      <c r="P94" s="44" t="s">
        <v>3300</v>
      </c>
      <c r="Q94" s="44" t="s">
        <v>3462</v>
      </c>
    </row>
    <row r="95" spans="4:17" ht="15" x14ac:dyDescent="0.25">
      <c r="D95" s="30"/>
      <c r="G95" s="28">
        <v>290</v>
      </c>
      <c r="H95" s="28" t="str">
        <f t="shared" si="10"/>
        <v>303.290</v>
      </c>
      <c r="I95" s="24" t="s">
        <v>2546</v>
      </c>
      <c r="J95" s="27" t="str">
        <f t="shared" si="11"/>
        <v>303.290 - Услуги по повышению квалификации персонала</v>
      </c>
      <c r="M95" s="46"/>
      <c r="N95" s="46"/>
      <c r="P95" s="44" t="s">
        <v>3294</v>
      </c>
      <c r="Q95" s="44" t="s">
        <v>1952</v>
      </c>
    </row>
    <row r="96" spans="4:17" ht="15" x14ac:dyDescent="0.25">
      <c r="D96" s="30"/>
      <c r="G96" s="28">
        <v>300</v>
      </c>
      <c r="H96" s="28" t="str">
        <f t="shared" si="10"/>
        <v>303.300</v>
      </c>
      <c r="I96" s="24" t="s">
        <v>2545</v>
      </c>
      <c r="J96" s="27" t="str">
        <f t="shared" si="11"/>
        <v>303.300 - Услуги по проведению медицинского осмотра</v>
      </c>
      <c r="M96" s="46"/>
      <c r="N96" s="46"/>
      <c r="P96" s="44" t="s">
        <v>3038</v>
      </c>
      <c r="Q96" s="44" t="s">
        <v>2207</v>
      </c>
    </row>
    <row r="97" spans="1:17" ht="15" x14ac:dyDescent="0.25">
      <c r="D97" s="30"/>
      <c r="G97" s="28">
        <v>310</v>
      </c>
      <c r="H97" s="28" t="str">
        <f t="shared" si="10"/>
        <v>303.310</v>
      </c>
      <c r="I97" s="24" t="s">
        <v>2544</v>
      </c>
      <c r="J97" s="27" t="str">
        <f t="shared" si="11"/>
        <v>303.310 - Услуги по аренде</v>
      </c>
      <c r="M97" s="46"/>
      <c r="N97" s="46"/>
      <c r="P97" s="44" t="s">
        <v>2968</v>
      </c>
      <c r="Q97" s="44" t="s">
        <v>2283</v>
      </c>
    </row>
    <row r="98" spans="1:17" ht="15" x14ac:dyDescent="0.25">
      <c r="D98" s="30"/>
      <c r="G98" s="28">
        <v>320</v>
      </c>
      <c r="H98" s="28" t="str">
        <f t="shared" si="10"/>
        <v>303.320</v>
      </c>
      <c r="I98" s="24" t="s">
        <v>6732</v>
      </c>
      <c r="J98" s="27" t="str">
        <f t="shared" si="11"/>
        <v>303.320 - Услуги СМР и разработка проектов</v>
      </c>
      <c r="M98" s="46"/>
      <c r="N98" s="46"/>
      <c r="P98" s="44" t="s">
        <v>3301</v>
      </c>
      <c r="Q98" s="44" t="s">
        <v>1945</v>
      </c>
    </row>
    <row r="99" spans="1:17" ht="15" x14ac:dyDescent="0.25">
      <c r="D99" s="30"/>
      <c r="G99" s="28">
        <v>330</v>
      </c>
      <c r="H99" s="28" t="str">
        <f t="shared" si="10"/>
        <v>303.330</v>
      </c>
      <c r="I99" s="24" t="s">
        <v>2542</v>
      </c>
      <c r="J99" s="27" t="str">
        <f t="shared" si="11"/>
        <v>303.330 - Услуги государственных учреждений</v>
      </c>
      <c r="M99" s="46"/>
      <c r="N99" s="46"/>
      <c r="P99" s="44" t="s">
        <v>2902</v>
      </c>
      <c r="Q99" s="44" t="s">
        <v>2352</v>
      </c>
    </row>
    <row r="100" spans="1:17" ht="15" x14ac:dyDescent="0.25">
      <c r="D100" s="30"/>
      <c r="G100" s="28">
        <v>340</v>
      </c>
      <c r="H100" s="28" t="str">
        <f t="shared" si="10"/>
        <v>303.340</v>
      </c>
      <c r="I100" s="24" t="s">
        <v>2541</v>
      </c>
      <c r="J100" s="27" t="str">
        <f t="shared" si="11"/>
        <v>303.340 - Подписка на издания</v>
      </c>
      <c r="M100" s="46"/>
      <c r="N100" s="46"/>
      <c r="P100" s="44" t="s">
        <v>3290</v>
      </c>
      <c r="Q100" s="44" t="s">
        <v>1955</v>
      </c>
    </row>
    <row r="101" spans="1:17" ht="15" x14ac:dyDescent="0.25">
      <c r="D101" s="30"/>
      <c r="G101" s="28">
        <v>350</v>
      </c>
      <c r="H101" s="28" t="str">
        <f t="shared" si="10"/>
        <v>303.350</v>
      </c>
      <c r="I101" s="24" t="s">
        <v>2540</v>
      </c>
      <c r="J101" s="27" t="str">
        <f t="shared" si="11"/>
        <v>303.350 - Услуги противопожарной безопасности</v>
      </c>
      <c r="M101" s="46"/>
      <c r="N101" s="46"/>
      <c r="P101" s="44" t="s">
        <v>2911</v>
      </c>
      <c r="Q101" s="44" t="s">
        <v>2343</v>
      </c>
    </row>
    <row r="102" spans="1:17" ht="15" x14ac:dyDescent="0.25">
      <c r="D102" s="30"/>
      <c r="G102" s="28">
        <v>360</v>
      </c>
      <c r="H102" s="28" t="str">
        <f t="shared" si="10"/>
        <v>303.360</v>
      </c>
      <c r="I102" s="24" t="s">
        <v>2539</v>
      </c>
      <c r="J102" s="27" t="str">
        <f t="shared" si="11"/>
        <v>303.360 - Услуги медицинского обслуживания персонала</v>
      </c>
      <c r="M102" s="46"/>
      <c r="N102" s="46"/>
      <c r="P102" s="44" t="s">
        <v>3087</v>
      </c>
      <c r="Q102" s="44" t="s">
        <v>2149</v>
      </c>
    </row>
    <row r="103" spans="1:17" ht="15" x14ac:dyDescent="0.25">
      <c r="D103" s="30"/>
      <c r="G103" s="28">
        <v>370</v>
      </c>
      <c r="H103" s="28" t="str">
        <f t="shared" si="10"/>
        <v>303.370</v>
      </c>
      <c r="I103" s="32" t="s">
        <v>2538</v>
      </c>
      <c r="J103" s="27" t="str">
        <f t="shared" si="11"/>
        <v>303.370 - Услуги министерств и ведомств</v>
      </c>
      <c r="M103" s="46"/>
      <c r="N103" s="46"/>
      <c r="P103" s="44" t="s">
        <v>3348</v>
      </c>
      <c r="Q103" s="44" t="s">
        <v>1897</v>
      </c>
    </row>
    <row r="104" spans="1:17" ht="15" x14ac:dyDescent="0.25">
      <c r="D104" s="30"/>
      <c r="G104" s="28">
        <v>380</v>
      </c>
      <c r="H104" s="28" t="str">
        <f t="shared" si="10"/>
        <v>303.380</v>
      </c>
      <c r="I104" s="24" t="s">
        <v>2537</v>
      </c>
      <c r="J104" s="27" t="str">
        <f t="shared" si="11"/>
        <v>303.380 - Услуги по техническому обслуживанию и поддержке. АСКУЭ и АСТУЭ</v>
      </c>
      <c r="M104" s="46"/>
      <c r="N104" s="46"/>
      <c r="P104" s="44" t="s">
        <v>3302</v>
      </c>
      <c r="Q104" s="44" t="s">
        <v>1944</v>
      </c>
    </row>
    <row r="105" spans="1:17" ht="15" x14ac:dyDescent="0.25">
      <c r="D105" s="30"/>
      <c r="G105" s="28">
        <v>390</v>
      </c>
      <c r="H105" s="28" t="str">
        <f t="shared" si="10"/>
        <v>303.390</v>
      </c>
      <c r="I105" s="24" t="s">
        <v>2536</v>
      </c>
      <c r="J105" s="27" t="str">
        <f t="shared" si="11"/>
        <v>303.390 - Услуги по техническому обслуживанию и поддержке. Q3MET</v>
      </c>
      <c r="M105" s="46"/>
      <c r="N105" s="46"/>
      <c r="P105" s="44" t="s">
        <v>3123</v>
      </c>
      <c r="Q105" s="44" t="s">
        <v>2113</v>
      </c>
    </row>
    <row r="106" spans="1:17" ht="15" x14ac:dyDescent="0.25">
      <c r="D106" s="30"/>
      <c r="G106" s="28">
        <v>400</v>
      </c>
      <c r="H106" s="28" t="str">
        <f t="shared" si="10"/>
        <v>303.400</v>
      </c>
      <c r="I106" s="24" t="s">
        <v>2535</v>
      </c>
      <c r="J106" s="27" t="str">
        <f t="shared" si="11"/>
        <v>303.400 - Услуги по техническоей поддержке программного обеспечения</v>
      </c>
      <c r="M106" s="46"/>
      <c r="N106" s="46"/>
      <c r="P106" s="44" t="s">
        <v>3124</v>
      </c>
      <c r="Q106" s="44" t="s">
        <v>2112</v>
      </c>
    </row>
    <row r="107" spans="1:17" ht="15" x14ac:dyDescent="0.25">
      <c r="D107" s="30"/>
      <c r="G107" s="28">
        <v>410</v>
      </c>
      <c r="H107" s="28" t="str">
        <f t="shared" si="10"/>
        <v>303.410</v>
      </c>
      <c r="I107" s="24" t="s">
        <v>6733</v>
      </c>
      <c r="J107" s="27" t="str">
        <f t="shared" si="11"/>
        <v>303.410 - Услуги программного обеспечения</v>
      </c>
      <c r="M107" s="46"/>
      <c r="N107" s="46"/>
      <c r="P107" s="44" t="s">
        <v>2766</v>
      </c>
      <c r="Q107" s="44" t="s">
        <v>2491</v>
      </c>
    </row>
    <row r="108" spans="1:17" ht="15" x14ac:dyDescent="0.25">
      <c r="D108" s="30"/>
      <c r="G108" s="28">
        <v>420</v>
      </c>
      <c r="H108" s="28" t="str">
        <f t="shared" si="10"/>
        <v>303.420</v>
      </c>
      <c r="I108" s="24" t="s">
        <v>2534</v>
      </c>
      <c r="J108" s="27" t="str">
        <f t="shared" si="11"/>
        <v>303.420 - Услуги связи</v>
      </c>
      <c r="M108" s="46"/>
      <c r="N108" s="46"/>
      <c r="P108" s="44" t="s">
        <v>3210</v>
      </c>
      <c r="Q108" s="44" t="s">
        <v>3449</v>
      </c>
    </row>
    <row r="109" spans="1:17" ht="15" x14ac:dyDescent="0.25">
      <c r="G109" s="26">
        <v>430</v>
      </c>
      <c r="H109" s="28" t="str">
        <f t="shared" si="10"/>
        <v>303.430</v>
      </c>
      <c r="I109" s="24" t="s">
        <v>3526</v>
      </c>
      <c r="J109" s="27" t="str">
        <f t="shared" si="11"/>
        <v>303.430 - Услуги по изготовлению изделий из давальческого материала</v>
      </c>
      <c r="M109" s="46"/>
      <c r="N109" s="46"/>
      <c r="P109" s="44" t="s">
        <v>6735</v>
      </c>
      <c r="Q109" s="44" t="s">
        <v>6734</v>
      </c>
    </row>
    <row r="110" spans="1:17" ht="15" x14ac:dyDescent="0.25">
      <c r="M110" s="46"/>
      <c r="N110" s="46"/>
      <c r="P110" s="44" t="s">
        <v>3229</v>
      </c>
      <c r="Q110" s="44" t="s">
        <v>3450</v>
      </c>
    </row>
    <row r="111" spans="1:17" ht="15" x14ac:dyDescent="0.25">
      <c r="A111" s="30">
        <v>400</v>
      </c>
      <c r="B111" s="24" t="s">
        <v>23</v>
      </c>
      <c r="C111" s="24" t="str">
        <f>A111&amp;" - "&amp;B111</f>
        <v>400 - Вспомогательные материалы</v>
      </c>
      <c r="D111" s="30">
        <v>401</v>
      </c>
      <c r="E111" s="24" t="s">
        <v>2533</v>
      </c>
      <c r="F111" s="25" t="str">
        <f>D111&amp;" - "&amp;E111</f>
        <v>401 - Лесоматериалы</v>
      </c>
      <c r="M111" s="46"/>
      <c r="N111" s="46"/>
      <c r="P111" s="44" t="s">
        <v>3037</v>
      </c>
      <c r="Q111" s="44" t="s">
        <v>2208</v>
      </c>
    </row>
    <row r="112" spans="1:17" ht="15" x14ac:dyDescent="0.25">
      <c r="D112" s="30"/>
      <c r="G112" s="26">
        <v>110</v>
      </c>
      <c r="H112" s="28" t="str">
        <f>$D$111&amp;"."&amp;G112</f>
        <v>401.110</v>
      </c>
      <c r="I112" s="29" t="s">
        <v>2532</v>
      </c>
      <c r="J112" s="27" t="str">
        <f>H112&amp;" - "&amp;I112</f>
        <v>401.110 - Лесоматериалы. Пиломатериалы</v>
      </c>
      <c r="M112" s="46"/>
      <c r="N112" s="46"/>
      <c r="P112" s="44" t="s">
        <v>3284</v>
      </c>
      <c r="Q112" s="44" t="s">
        <v>1961</v>
      </c>
    </row>
    <row r="113" spans="4:17" ht="15" x14ac:dyDescent="0.25">
      <c r="D113" s="30"/>
      <c r="G113" s="26">
        <v>120</v>
      </c>
      <c r="H113" s="28" t="str">
        <f>$D$111&amp;"."&amp;G113</f>
        <v>401.120</v>
      </c>
      <c r="I113" s="29" t="s">
        <v>2531</v>
      </c>
      <c r="J113" s="27" t="str">
        <f>H113&amp;" - "&amp;I113</f>
        <v>401.120 - Лесоматериалы. Шпала деревянная, брус переводной</v>
      </c>
      <c r="M113" s="46"/>
      <c r="N113" s="46"/>
      <c r="P113" s="44" t="s">
        <v>3173</v>
      </c>
      <c r="Q113" s="44" t="s">
        <v>2065</v>
      </c>
    </row>
    <row r="114" spans="4:17" ht="15" x14ac:dyDescent="0.25">
      <c r="D114" s="30">
        <v>402</v>
      </c>
      <c r="E114" s="24" t="s">
        <v>2530</v>
      </c>
      <c r="F114" s="25" t="str">
        <f>D114&amp;" - "&amp;E114</f>
        <v>402 - Отходы и продукция,бывшая в употреблении</v>
      </c>
      <c r="M114" s="46"/>
      <c r="N114" s="46"/>
      <c r="P114" s="44" t="s">
        <v>2997</v>
      </c>
      <c r="Q114" s="44" t="s">
        <v>2249</v>
      </c>
    </row>
    <row r="115" spans="4:17" ht="15" x14ac:dyDescent="0.25">
      <c r="D115" s="30"/>
      <c r="G115" s="26">
        <v>110</v>
      </c>
      <c r="H115" s="28" t="str">
        <f>$D$114&amp;"."&amp;G115</f>
        <v>402.110</v>
      </c>
      <c r="I115" s="29" t="s">
        <v>2529</v>
      </c>
      <c r="J115" s="27" t="str">
        <f>H115&amp;" - "&amp;I115</f>
        <v>402.110 - Отходы металлические</v>
      </c>
      <c r="M115" s="46"/>
      <c r="N115" s="46"/>
      <c r="P115" s="48" t="s">
        <v>3399</v>
      </c>
      <c r="Q115" s="50" t="s">
        <v>2228</v>
      </c>
    </row>
    <row r="116" spans="4:17" ht="15" x14ac:dyDescent="0.25">
      <c r="D116" s="30"/>
      <c r="G116" s="26">
        <v>120</v>
      </c>
      <c r="H116" s="28" t="str">
        <f>$D$114&amp;"."&amp;G116</f>
        <v>402.120</v>
      </c>
      <c r="I116" s="29" t="s">
        <v>2528</v>
      </c>
      <c r="J116" s="27" t="str">
        <f>H116&amp;" - "&amp;I116</f>
        <v>402.120 - Отходы неметаллические</v>
      </c>
      <c r="M116" s="46"/>
      <c r="N116" s="46"/>
      <c r="P116" s="44" t="s">
        <v>2924</v>
      </c>
      <c r="Q116" s="44" t="s">
        <v>2329</v>
      </c>
    </row>
    <row r="117" spans="4:17" ht="15" x14ac:dyDescent="0.25">
      <c r="D117" s="30"/>
      <c r="G117" s="26">
        <v>130</v>
      </c>
      <c r="H117" s="28" t="str">
        <f>$D$114&amp;"."&amp;G117</f>
        <v>402.130</v>
      </c>
      <c r="I117" s="29" t="s">
        <v>2527</v>
      </c>
      <c r="J117" s="27" t="str">
        <f>H117&amp;" - "&amp;I117</f>
        <v>402.130 - Лом черных металлов</v>
      </c>
      <c r="M117" s="46"/>
      <c r="N117" s="46"/>
      <c r="P117" s="44" t="s">
        <v>3378</v>
      </c>
      <c r="Q117" s="44" t="s">
        <v>1867</v>
      </c>
    </row>
    <row r="118" spans="4:17" ht="15" x14ac:dyDescent="0.25">
      <c r="D118" s="30"/>
      <c r="G118" s="26">
        <v>140</v>
      </c>
      <c r="H118" s="28" t="str">
        <f>$D$114&amp;"."&amp;G118</f>
        <v>402.140</v>
      </c>
      <c r="I118" s="29" t="s">
        <v>2526</v>
      </c>
      <c r="J118" s="27" t="str">
        <f>H118&amp;" - "&amp;I118</f>
        <v>402.140 - Лом цветных металлов</v>
      </c>
      <c r="M118" s="46"/>
      <c r="N118" s="46"/>
      <c r="P118" s="44" t="s">
        <v>2802</v>
      </c>
      <c r="Q118" s="44" t="s">
        <v>2454</v>
      </c>
    </row>
    <row r="119" spans="4:17" ht="15" x14ac:dyDescent="0.25">
      <c r="D119" s="30">
        <v>403</v>
      </c>
      <c r="E119" s="29" t="s">
        <v>2525</v>
      </c>
      <c r="F119" s="25" t="str">
        <f>D119&amp;" - "&amp;E119</f>
        <v>403 - Лабораторные пробы(образцы) не подлежащие передаче в производство</v>
      </c>
      <c r="I119" s="29"/>
      <c r="M119" s="46"/>
      <c r="N119" s="46"/>
      <c r="P119" s="44" t="s">
        <v>2800</v>
      </c>
      <c r="Q119" s="44" t="s">
        <v>2456</v>
      </c>
    </row>
    <row r="120" spans="4:17" ht="15" x14ac:dyDescent="0.25">
      <c r="D120" s="30"/>
      <c r="G120" s="26">
        <v>110</v>
      </c>
      <c r="H120" s="28" t="str">
        <f>$D$119&amp;"."&amp;G120</f>
        <v>403.110</v>
      </c>
      <c r="I120" s="29" t="s">
        <v>2524</v>
      </c>
      <c r="J120" s="27" t="str">
        <f>H120&amp;" - "&amp;I120</f>
        <v>403.110 - Пробы(образцы).Сырье</v>
      </c>
      <c r="M120" s="46"/>
      <c r="N120" s="46"/>
      <c r="P120" s="44" t="s">
        <v>2657</v>
      </c>
      <c r="Q120" s="44" t="s">
        <v>697</v>
      </c>
    </row>
    <row r="121" spans="4:17" ht="15" x14ac:dyDescent="0.25">
      <c r="D121" s="30"/>
      <c r="G121" s="26">
        <v>120</v>
      </c>
      <c r="H121" s="28" t="str">
        <f>$D$119&amp;"."&amp;G121</f>
        <v>403.120</v>
      </c>
      <c r="I121" s="29" t="s">
        <v>2523</v>
      </c>
      <c r="J121" s="27" t="str">
        <f>H121&amp;" - "&amp;I121</f>
        <v>403.120 - Пробы(образцы).Основные материалы</v>
      </c>
      <c r="M121" s="46"/>
      <c r="N121" s="46"/>
      <c r="P121" s="44" t="s">
        <v>3192</v>
      </c>
      <c r="Q121" s="44" t="s">
        <v>2048</v>
      </c>
    </row>
    <row r="122" spans="4:17" ht="15" x14ac:dyDescent="0.25">
      <c r="D122" s="30"/>
      <c r="G122" s="26">
        <v>130</v>
      </c>
      <c r="H122" s="28" t="str">
        <f>$D$119&amp;"."&amp;G122</f>
        <v>403.130</v>
      </c>
      <c r="I122" s="29" t="s">
        <v>2522</v>
      </c>
      <c r="J122" s="27" t="str">
        <f>H122&amp;" - "&amp;I122</f>
        <v>403.130 - Пробы(образцы).Вспомогательные материалы</v>
      </c>
      <c r="M122" s="46"/>
      <c r="N122" s="46"/>
      <c r="P122" s="44" t="s">
        <v>2806</v>
      </c>
      <c r="Q122" s="44" t="s">
        <v>2450</v>
      </c>
    </row>
    <row r="123" spans="4:17" ht="15" x14ac:dyDescent="0.25">
      <c r="D123" s="30"/>
      <c r="G123" s="26">
        <v>140</v>
      </c>
      <c r="H123" s="28" t="str">
        <f>$D$119&amp;"."&amp;G123</f>
        <v>403.140</v>
      </c>
      <c r="I123" s="29" t="s">
        <v>2521</v>
      </c>
      <c r="J123" s="27" t="str">
        <f>H123&amp;" - "&amp;I123</f>
        <v>403.140 - Пробы(образцы).Реквизиты упаковки</v>
      </c>
      <c r="M123" s="46"/>
      <c r="N123" s="46"/>
      <c r="P123" s="44" t="s">
        <v>2752</v>
      </c>
      <c r="Q123" s="44" t="s">
        <v>2505</v>
      </c>
    </row>
    <row r="124" spans="4:17" ht="15" x14ac:dyDescent="0.25">
      <c r="D124" s="30"/>
      <c r="G124" s="26">
        <v>150</v>
      </c>
      <c r="H124" s="28" t="str">
        <f>$D$119&amp;"."&amp;G124</f>
        <v>403.150</v>
      </c>
      <c r="I124" s="29" t="s">
        <v>2520</v>
      </c>
      <c r="J124" s="27" t="str">
        <f>H124&amp;" - "&amp;I124</f>
        <v>403.150 - Пробы (образцы). Готовая продукция</v>
      </c>
      <c r="M124" s="46"/>
      <c r="N124" s="46"/>
      <c r="P124" s="44" t="s">
        <v>2662</v>
      </c>
      <c r="Q124" s="44" t="s">
        <v>2604</v>
      </c>
    </row>
    <row r="125" spans="4:17" ht="15" x14ac:dyDescent="0.25">
      <c r="D125" s="30">
        <v>404</v>
      </c>
      <c r="E125" s="24" t="s">
        <v>2519</v>
      </c>
      <c r="F125" s="25" t="str">
        <f>D125&amp;" - "&amp;E125</f>
        <v>404 - Черные металлы</v>
      </c>
      <c r="M125" s="46"/>
      <c r="N125" s="46"/>
      <c r="P125" s="44" t="s">
        <v>2822</v>
      </c>
      <c r="Q125" s="44" t="s">
        <v>2433</v>
      </c>
    </row>
    <row r="126" spans="4:17" ht="15" x14ac:dyDescent="0.25">
      <c r="D126" s="30"/>
      <c r="G126" s="26">
        <v>110</v>
      </c>
      <c r="H126" s="28" t="str">
        <f t="shared" ref="H126:H132" si="12">$D$125&amp;"."&amp;G126</f>
        <v>404.110</v>
      </c>
      <c r="I126" s="29" t="s">
        <v>2518</v>
      </c>
      <c r="J126" s="27" t="str">
        <f t="shared" ref="J126:J132" si="13">H126&amp;" - "&amp;I126</f>
        <v>404.110 - Черные металлы. Рельсы и рельсовые крепления</v>
      </c>
      <c r="M126" s="46"/>
      <c r="N126" s="46"/>
      <c r="P126" s="44" t="s">
        <v>2829</v>
      </c>
      <c r="Q126" s="44" t="s">
        <v>2426</v>
      </c>
    </row>
    <row r="127" spans="4:17" ht="15" x14ac:dyDescent="0.25">
      <c r="D127" s="30"/>
      <c r="G127" s="26">
        <v>120</v>
      </c>
      <c r="H127" s="28" t="str">
        <f t="shared" si="12"/>
        <v>404.120</v>
      </c>
      <c r="I127" s="29" t="s">
        <v>2517</v>
      </c>
      <c r="J127" s="27" t="str">
        <f t="shared" si="13"/>
        <v>404.120 - Черные металлы. Металлопрокат</v>
      </c>
      <c r="M127" s="46"/>
      <c r="N127" s="46"/>
      <c r="P127" s="44" t="s">
        <v>2846</v>
      </c>
      <c r="Q127" s="44" t="s">
        <v>2408</v>
      </c>
    </row>
    <row r="128" spans="4:17" ht="15" x14ac:dyDescent="0.25">
      <c r="D128" s="30"/>
      <c r="G128" s="26">
        <v>130</v>
      </c>
      <c r="H128" s="28" t="str">
        <f t="shared" si="12"/>
        <v>404.130</v>
      </c>
      <c r="I128" s="29" t="s">
        <v>2516</v>
      </c>
      <c r="J128" s="27" t="str">
        <f t="shared" si="13"/>
        <v>404.130 - Черные металлы. Трубы</v>
      </c>
      <c r="M128" s="46"/>
      <c r="N128" s="46"/>
      <c r="P128" s="44" t="s">
        <v>2849</v>
      </c>
      <c r="Q128" s="44" t="s">
        <v>2405</v>
      </c>
    </row>
    <row r="129" spans="4:17" ht="15" x14ac:dyDescent="0.25">
      <c r="D129" s="30"/>
      <c r="G129" s="26">
        <v>140</v>
      </c>
      <c r="H129" s="28" t="str">
        <f t="shared" si="12"/>
        <v>404.140</v>
      </c>
      <c r="I129" s="29" t="s">
        <v>2515</v>
      </c>
      <c r="J129" s="27" t="str">
        <f t="shared" si="13"/>
        <v>404.140 - Черные металлы. Детали и элементы трубопровода</v>
      </c>
      <c r="M129" s="46"/>
      <c r="N129" s="46"/>
      <c r="P129" s="44" t="s">
        <v>2845</v>
      </c>
      <c r="Q129" s="44" t="s">
        <v>2409</v>
      </c>
    </row>
    <row r="130" spans="4:17" ht="15" x14ac:dyDescent="0.25">
      <c r="D130" s="30"/>
      <c r="G130" s="26">
        <v>150</v>
      </c>
      <c r="H130" s="28" t="str">
        <f t="shared" si="12"/>
        <v>404.150</v>
      </c>
      <c r="I130" s="29" t="s">
        <v>2514</v>
      </c>
      <c r="J130" s="27" t="str">
        <f t="shared" si="13"/>
        <v>404.150 - Черные металлы. Баллоны для сжатых газов</v>
      </c>
      <c r="M130" s="46"/>
      <c r="N130" s="46"/>
      <c r="P130" s="44" t="s">
        <v>2843</v>
      </c>
      <c r="Q130" s="44" t="s">
        <v>2411</v>
      </c>
    </row>
    <row r="131" spans="4:17" ht="15" x14ac:dyDescent="0.25">
      <c r="D131" s="30"/>
      <c r="G131" s="26">
        <v>160</v>
      </c>
      <c r="H131" s="28" t="str">
        <f t="shared" si="12"/>
        <v>404.160</v>
      </c>
      <c r="I131" s="29" t="s">
        <v>2513</v>
      </c>
      <c r="J131" s="27" t="str">
        <f t="shared" si="13"/>
        <v>404.160 - Черные металлы. Конструкции готовые</v>
      </c>
      <c r="M131" s="46"/>
      <c r="N131" s="46"/>
      <c r="P131" s="44" t="s">
        <v>3118</v>
      </c>
      <c r="Q131" s="44" t="s">
        <v>2118</v>
      </c>
    </row>
    <row r="132" spans="4:17" ht="15" x14ac:dyDescent="0.25">
      <c r="D132" s="30"/>
      <c r="G132" s="26">
        <v>170</v>
      </c>
      <c r="H132" s="28" t="str">
        <f t="shared" si="12"/>
        <v>404.170</v>
      </c>
      <c r="I132" s="29" t="s">
        <v>2512</v>
      </c>
      <c r="J132" s="27" t="str">
        <f t="shared" si="13"/>
        <v>404.170 - Черные металлы. Изделия по чертежу</v>
      </c>
      <c r="M132" s="46"/>
      <c r="N132" s="46"/>
      <c r="P132" s="44" t="s">
        <v>3103</v>
      </c>
      <c r="Q132" s="44" t="s">
        <v>2133</v>
      </c>
    </row>
    <row r="133" spans="4:17" ht="15" x14ac:dyDescent="0.25">
      <c r="D133" s="30">
        <v>405</v>
      </c>
      <c r="E133" s="24" t="s">
        <v>2511</v>
      </c>
      <c r="F133" s="25" t="str">
        <f>D133&amp;" - "&amp;E133</f>
        <v>405 - Метизы</v>
      </c>
      <c r="M133" s="46"/>
      <c r="N133" s="46"/>
      <c r="P133" s="44" t="s">
        <v>3126</v>
      </c>
      <c r="Q133" s="44" t="s">
        <v>2110</v>
      </c>
    </row>
    <row r="134" spans="4:17" ht="15" x14ac:dyDescent="0.25">
      <c r="D134" s="30"/>
      <c r="G134" s="26">
        <v>110</v>
      </c>
      <c r="H134" s="28" t="str">
        <f t="shared" ref="H134:H153" si="14">$D$133&amp;"."&amp;G134</f>
        <v>405.110</v>
      </c>
      <c r="I134" s="29" t="s">
        <v>2510</v>
      </c>
      <c r="J134" s="27" t="str">
        <f t="shared" ref="J134:J153" si="15">H134&amp;" - "&amp;I134</f>
        <v xml:space="preserve">405.110 - Стропы </v>
      </c>
      <c r="M134" s="46"/>
      <c r="N134" s="46"/>
      <c r="P134" s="44" t="s">
        <v>2844</v>
      </c>
      <c r="Q134" s="44" t="s">
        <v>2410</v>
      </c>
    </row>
    <row r="135" spans="4:17" ht="15" x14ac:dyDescent="0.25">
      <c r="D135" s="30"/>
      <c r="G135" s="26">
        <v>120</v>
      </c>
      <c r="H135" s="28" t="str">
        <f t="shared" si="14"/>
        <v>405.120</v>
      </c>
      <c r="I135" s="29" t="s">
        <v>2509</v>
      </c>
      <c r="J135" s="27" t="str">
        <f t="shared" si="15"/>
        <v>405.120 - Электроды</v>
      </c>
      <c r="M135" s="46"/>
      <c r="N135" s="46"/>
      <c r="P135" s="44" t="s">
        <v>2848</v>
      </c>
      <c r="Q135" s="44" t="s">
        <v>2406</v>
      </c>
    </row>
    <row r="136" spans="4:17" ht="15" x14ac:dyDescent="0.25">
      <c r="D136" s="30"/>
      <c r="G136" s="26">
        <v>130</v>
      </c>
      <c r="H136" s="28" t="str">
        <f t="shared" si="14"/>
        <v>405.130</v>
      </c>
      <c r="I136" s="29" t="s">
        <v>2508</v>
      </c>
      <c r="J136" s="27" t="str">
        <f t="shared" si="15"/>
        <v xml:space="preserve">405.130 - Анкера </v>
      </c>
      <c r="M136" s="46"/>
      <c r="N136" s="46"/>
      <c r="P136" s="44" t="s">
        <v>2847</v>
      </c>
      <c r="Q136" s="44" t="s">
        <v>2407</v>
      </c>
    </row>
    <row r="137" spans="4:17" ht="15" x14ac:dyDescent="0.25">
      <c r="D137" s="30"/>
      <c r="G137" s="26">
        <v>140</v>
      </c>
      <c r="H137" s="28" t="str">
        <f t="shared" si="14"/>
        <v>405.140</v>
      </c>
      <c r="I137" s="29" t="s">
        <v>2507</v>
      </c>
      <c r="J137" s="27" t="str">
        <f t="shared" si="15"/>
        <v>405.140 - Винты, болты, гайки, шайбы</v>
      </c>
      <c r="M137" s="46"/>
      <c r="N137" s="46"/>
      <c r="P137" s="44" t="s">
        <v>2850</v>
      </c>
      <c r="Q137" s="44" t="s">
        <v>2404</v>
      </c>
    </row>
    <row r="138" spans="4:17" ht="15" x14ac:dyDescent="0.25">
      <c r="D138" s="30"/>
      <c r="G138" s="26">
        <v>150</v>
      </c>
      <c r="H138" s="28" t="str">
        <f t="shared" si="14"/>
        <v>405.150</v>
      </c>
      <c r="I138" s="29" t="s">
        <v>2506</v>
      </c>
      <c r="J138" s="27" t="str">
        <f t="shared" si="15"/>
        <v>405.150 - Гвозди, шурупы, дюбели</v>
      </c>
      <c r="M138" s="46"/>
      <c r="N138" s="46"/>
      <c r="P138" s="44" t="s">
        <v>3193</v>
      </c>
      <c r="Q138" s="44" t="s">
        <v>2047</v>
      </c>
    </row>
    <row r="139" spans="4:17" ht="15" x14ac:dyDescent="0.25">
      <c r="D139" s="30"/>
      <c r="G139" s="26">
        <v>160</v>
      </c>
      <c r="H139" s="28" t="str">
        <f t="shared" si="14"/>
        <v>405.160</v>
      </c>
      <c r="I139" s="29" t="s">
        <v>2505</v>
      </c>
      <c r="J139" s="27" t="str">
        <f t="shared" si="15"/>
        <v>405.160 - Заклепки</v>
      </c>
      <c r="M139" s="46"/>
      <c r="N139" s="46"/>
      <c r="P139" s="44" t="s">
        <v>3194</v>
      </c>
      <c r="Q139" s="44" t="s">
        <v>2046</v>
      </c>
    </row>
    <row r="140" spans="4:17" ht="15" x14ac:dyDescent="0.25">
      <c r="D140" s="30"/>
      <c r="G140" s="26">
        <v>170</v>
      </c>
      <c r="H140" s="28" t="str">
        <f t="shared" si="14"/>
        <v>405.170</v>
      </c>
      <c r="I140" s="29" t="s">
        <v>2504</v>
      </c>
      <c r="J140" s="27" t="str">
        <f t="shared" si="15"/>
        <v>405.170 - Канаты, зажимы канатные</v>
      </c>
      <c r="M140" s="46"/>
      <c r="N140" s="46"/>
      <c r="P140" s="44" t="s">
        <v>2795</v>
      </c>
      <c r="Q140" s="44" t="s">
        <v>2461</v>
      </c>
    </row>
    <row r="141" spans="4:17" ht="15" x14ac:dyDescent="0.25">
      <c r="D141" s="30"/>
      <c r="G141" s="26">
        <v>180</v>
      </c>
      <c r="H141" s="28" t="str">
        <f t="shared" si="14"/>
        <v>405.180</v>
      </c>
      <c r="I141" s="29" t="s">
        <v>2503</v>
      </c>
      <c r="J141" s="27" t="str">
        <f t="shared" si="15"/>
        <v>405.180 - Крепеж</v>
      </c>
      <c r="M141" s="46"/>
      <c r="N141" s="46"/>
      <c r="P141" s="44" t="s">
        <v>2666</v>
      </c>
      <c r="Q141" s="44" t="s">
        <v>2601</v>
      </c>
    </row>
    <row r="142" spans="4:17" ht="15" x14ac:dyDescent="0.25">
      <c r="D142" s="30"/>
      <c r="G142" s="26">
        <v>190</v>
      </c>
      <c r="H142" s="28" t="str">
        <f t="shared" si="14"/>
        <v>405.190</v>
      </c>
      <c r="I142" s="29" t="s">
        <v>2502</v>
      </c>
      <c r="J142" s="27" t="str">
        <f t="shared" si="15"/>
        <v>405.190 - Лента нихромовая</v>
      </c>
      <c r="M142" s="46"/>
      <c r="N142" s="46"/>
      <c r="P142" s="44" t="s">
        <v>3056</v>
      </c>
      <c r="Q142" s="44" t="s">
        <v>2184</v>
      </c>
    </row>
    <row r="143" spans="4:17" ht="15" x14ac:dyDescent="0.25">
      <c r="D143" s="30"/>
      <c r="G143" s="26">
        <v>200</v>
      </c>
      <c r="H143" s="28" t="str">
        <f t="shared" si="14"/>
        <v>405.200</v>
      </c>
      <c r="I143" s="29" t="s">
        <v>2501</v>
      </c>
      <c r="J143" s="27" t="str">
        <f t="shared" si="15"/>
        <v>405.200 - Проволока</v>
      </c>
      <c r="M143" s="46"/>
      <c r="N143" s="46"/>
      <c r="P143" s="44" t="s">
        <v>3055</v>
      </c>
      <c r="Q143" s="44" t="s">
        <v>2185</v>
      </c>
    </row>
    <row r="144" spans="4:17" ht="15" x14ac:dyDescent="0.25">
      <c r="D144" s="30"/>
      <c r="G144" s="26">
        <v>210</v>
      </c>
      <c r="H144" s="28" t="str">
        <f t="shared" si="14"/>
        <v>405.210</v>
      </c>
      <c r="I144" s="29" t="s">
        <v>2500</v>
      </c>
      <c r="J144" s="27" t="str">
        <f t="shared" si="15"/>
        <v>405.210 - Сетка стальная</v>
      </c>
      <c r="M144" s="46"/>
      <c r="N144" s="46"/>
      <c r="P144" s="44" t="s">
        <v>2855</v>
      </c>
      <c r="Q144" s="44" t="s">
        <v>2399</v>
      </c>
    </row>
    <row r="145" spans="4:17" ht="15" x14ac:dyDescent="0.25">
      <c r="D145" s="30"/>
      <c r="G145" s="26">
        <v>220</v>
      </c>
      <c r="H145" s="28" t="str">
        <f t="shared" si="14"/>
        <v>405.220</v>
      </c>
      <c r="I145" s="29" t="s">
        <v>2499</v>
      </c>
      <c r="J145" s="27" t="str">
        <f t="shared" si="15"/>
        <v>405.220 - Фибра</v>
      </c>
      <c r="M145" s="46"/>
      <c r="N145" s="46"/>
      <c r="P145" s="44" t="s">
        <v>3236</v>
      </c>
      <c r="Q145" s="44" t="s">
        <v>2011</v>
      </c>
    </row>
    <row r="146" spans="4:17" ht="15" x14ac:dyDescent="0.25">
      <c r="D146" s="30"/>
      <c r="G146" s="26">
        <v>230</v>
      </c>
      <c r="H146" s="28" t="str">
        <f t="shared" si="14"/>
        <v>405.230</v>
      </c>
      <c r="I146" s="29" t="s">
        <v>2498</v>
      </c>
      <c r="J146" s="27" t="str">
        <f t="shared" si="15"/>
        <v>405.230 - Стопорные кольца</v>
      </c>
      <c r="M146" s="46"/>
      <c r="N146" s="46"/>
      <c r="P146" s="44" t="s">
        <v>3244</v>
      </c>
      <c r="Q146" s="44" t="s">
        <v>2003</v>
      </c>
    </row>
    <row r="147" spans="4:17" ht="15" x14ac:dyDescent="0.25">
      <c r="D147" s="30"/>
      <c r="G147" s="26">
        <v>240</v>
      </c>
      <c r="H147" s="28" t="str">
        <f t="shared" si="14"/>
        <v>405.240</v>
      </c>
      <c r="I147" s="29" t="s">
        <v>2497</v>
      </c>
      <c r="J147" s="27" t="str">
        <f t="shared" si="15"/>
        <v xml:space="preserve">405.240 - Флюсы </v>
      </c>
      <c r="M147" s="46"/>
      <c r="N147" s="46"/>
      <c r="P147" s="44" t="s">
        <v>3042</v>
      </c>
      <c r="Q147" s="44" t="s">
        <v>2202</v>
      </c>
    </row>
    <row r="148" spans="4:17" ht="15" x14ac:dyDescent="0.25">
      <c r="D148" s="30"/>
      <c r="G148" s="26">
        <v>250</v>
      </c>
      <c r="H148" s="28" t="str">
        <f t="shared" si="14"/>
        <v>405.250</v>
      </c>
      <c r="I148" s="29" t="s">
        <v>2496</v>
      </c>
      <c r="J148" s="27" t="str">
        <f t="shared" si="15"/>
        <v>405.250 - Цепи, звено</v>
      </c>
      <c r="M148" s="46"/>
      <c r="N148" s="46"/>
      <c r="P148" s="44" t="s">
        <v>3018</v>
      </c>
      <c r="Q148" s="44" t="s">
        <v>2229</v>
      </c>
    </row>
    <row r="149" spans="4:17" ht="15" x14ac:dyDescent="0.25">
      <c r="D149" s="30"/>
      <c r="G149" s="26">
        <v>260</v>
      </c>
      <c r="H149" s="28" t="str">
        <f t="shared" si="14"/>
        <v>405.260</v>
      </c>
      <c r="I149" s="29" t="s">
        <v>2495</v>
      </c>
      <c r="J149" s="27" t="str">
        <f t="shared" si="15"/>
        <v>405.260 - Шплинты</v>
      </c>
      <c r="M149" s="46"/>
      <c r="N149" s="46"/>
      <c r="P149" s="44" t="s">
        <v>2961</v>
      </c>
      <c r="Q149" s="44" t="s">
        <v>2290</v>
      </c>
    </row>
    <row r="150" spans="4:17" ht="15" x14ac:dyDescent="0.25">
      <c r="D150" s="30"/>
      <c r="G150" s="26">
        <v>270</v>
      </c>
      <c r="H150" s="28" t="str">
        <f t="shared" si="14"/>
        <v>405.270</v>
      </c>
      <c r="I150" s="29" t="s">
        <v>2494</v>
      </c>
      <c r="J150" s="27" t="str">
        <f t="shared" si="15"/>
        <v>405.270 - Штифты, шпильки, шпонки, шканты</v>
      </c>
      <c r="M150" s="46"/>
      <c r="N150" s="46"/>
      <c r="P150" s="44" t="s">
        <v>2960</v>
      </c>
      <c r="Q150" s="44" t="s">
        <v>2291</v>
      </c>
    </row>
    <row r="151" spans="4:17" ht="15" x14ac:dyDescent="0.25">
      <c r="D151" s="30"/>
      <c r="G151" s="26">
        <v>280</v>
      </c>
      <c r="H151" s="28" t="str">
        <f t="shared" si="14"/>
        <v>405.280</v>
      </c>
      <c r="I151" s="29" t="s">
        <v>2493</v>
      </c>
      <c r="J151" s="27" t="str">
        <f t="shared" si="15"/>
        <v>405.280 - Мелющие тела</v>
      </c>
      <c r="M151" s="46"/>
      <c r="N151" s="46"/>
      <c r="P151" s="44" t="s">
        <v>2825</v>
      </c>
      <c r="Q151" s="44" t="s">
        <v>2430</v>
      </c>
    </row>
    <row r="152" spans="4:17" ht="15" x14ac:dyDescent="0.25">
      <c r="D152" s="30"/>
      <c r="G152" s="26">
        <v>290</v>
      </c>
      <c r="H152" s="28" t="str">
        <f t="shared" si="14"/>
        <v>405.290</v>
      </c>
      <c r="I152" s="29" t="s">
        <v>2492</v>
      </c>
      <c r="J152" s="27" t="str">
        <f t="shared" si="15"/>
        <v>405.290 - Порошок железный</v>
      </c>
      <c r="M152" s="46"/>
      <c r="N152" s="46"/>
      <c r="P152" s="44" t="s">
        <v>3266</v>
      </c>
      <c r="Q152" s="44" t="s">
        <v>1980</v>
      </c>
    </row>
    <row r="153" spans="4:17" ht="15" x14ac:dyDescent="0.25">
      <c r="D153" s="30"/>
      <c r="G153" s="26">
        <v>300</v>
      </c>
      <c r="H153" s="28" t="str">
        <f t="shared" si="14"/>
        <v>405.300</v>
      </c>
      <c r="I153" s="29" t="s">
        <v>2491</v>
      </c>
      <c r="J153" s="27" t="str">
        <f t="shared" si="15"/>
        <v>405.300 - Дробь</v>
      </c>
      <c r="M153" s="46"/>
      <c r="N153" s="46"/>
      <c r="P153" s="44" t="s">
        <v>2975</v>
      </c>
      <c r="Q153" s="44" t="s">
        <v>2273</v>
      </c>
    </row>
    <row r="154" spans="4:17" ht="15" x14ac:dyDescent="0.25">
      <c r="D154" s="30">
        <v>406</v>
      </c>
      <c r="E154" s="24" t="s">
        <v>2490</v>
      </c>
      <c r="F154" s="25" t="str">
        <f>D154&amp;" - "&amp;E154</f>
        <v>406 - Цветной прокат и изделия</v>
      </c>
      <c r="M154" s="46"/>
      <c r="N154" s="46"/>
      <c r="P154" s="44" t="s">
        <v>2869</v>
      </c>
      <c r="Q154" s="44" t="s">
        <v>2384</v>
      </c>
    </row>
    <row r="155" spans="4:17" ht="15" x14ac:dyDescent="0.25">
      <c r="D155" s="30"/>
      <c r="G155" s="26">
        <v>110</v>
      </c>
      <c r="H155" s="28" t="str">
        <f t="shared" ref="H155:H163" si="16">$D$154&amp;"."&amp;G155</f>
        <v>406.110</v>
      </c>
      <c r="I155" s="29" t="s">
        <v>2489</v>
      </c>
      <c r="J155" s="27" t="str">
        <f t="shared" ref="J155:J163" si="17">H155&amp;" - "&amp;I155</f>
        <v>406.110 - Латунный прокат</v>
      </c>
      <c r="M155" s="46"/>
      <c r="N155" s="46"/>
      <c r="P155" s="44" t="s">
        <v>2969</v>
      </c>
      <c r="Q155" s="44" t="s">
        <v>2282</v>
      </c>
    </row>
    <row r="156" spans="4:17" ht="15" x14ac:dyDescent="0.25">
      <c r="D156" s="30"/>
      <c r="G156" s="26">
        <v>120</v>
      </c>
      <c r="H156" s="28" t="str">
        <f t="shared" si="16"/>
        <v>406.120</v>
      </c>
      <c r="I156" s="29" t="s">
        <v>2488</v>
      </c>
      <c r="J156" s="27" t="str">
        <f t="shared" si="17"/>
        <v>406.120 - Алюминевый прокат</v>
      </c>
      <c r="M156" s="46"/>
      <c r="N156" s="46"/>
      <c r="P156" s="44" t="s">
        <v>2962</v>
      </c>
      <c r="Q156" s="44" t="s">
        <v>2289</v>
      </c>
    </row>
    <row r="157" spans="4:17" ht="15" x14ac:dyDescent="0.25">
      <c r="D157" s="30"/>
      <c r="G157" s="26">
        <v>130</v>
      </c>
      <c r="H157" s="28" t="str">
        <f t="shared" si="16"/>
        <v>406.130</v>
      </c>
      <c r="I157" s="29" t="s">
        <v>2487</v>
      </c>
      <c r="J157" s="27" t="str">
        <f t="shared" si="17"/>
        <v>406.130 - Бронзовый прокат</v>
      </c>
      <c r="M157" s="46"/>
      <c r="N157" s="46"/>
      <c r="P157" s="44" t="s">
        <v>3267</v>
      </c>
      <c r="Q157" s="44" t="s">
        <v>1979</v>
      </c>
    </row>
    <row r="158" spans="4:17" ht="15" x14ac:dyDescent="0.25">
      <c r="D158" s="30"/>
      <c r="G158" s="26">
        <v>140</v>
      </c>
      <c r="H158" s="28" t="str">
        <f t="shared" si="16"/>
        <v>406.140</v>
      </c>
      <c r="I158" s="29" t="s">
        <v>2486</v>
      </c>
      <c r="J158" s="27" t="str">
        <f t="shared" si="17"/>
        <v>406.140 - Свинцовый прокат</v>
      </c>
      <c r="M158" s="46"/>
      <c r="N158" s="46"/>
      <c r="P158" s="44" t="s">
        <v>2650</v>
      </c>
      <c r="Q158" s="44" t="s">
        <v>2616</v>
      </c>
    </row>
    <row r="159" spans="4:17" ht="15" x14ac:dyDescent="0.25">
      <c r="D159" s="30"/>
      <c r="G159" s="26">
        <v>150</v>
      </c>
      <c r="H159" s="28" t="str">
        <f t="shared" si="16"/>
        <v>406.150</v>
      </c>
      <c r="I159" s="29" t="s">
        <v>2485</v>
      </c>
      <c r="J159" s="27" t="str">
        <f t="shared" si="17"/>
        <v>406.150 - Цинковый прокат</v>
      </c>
      <c r="M159" s="46"/>
      <c r="N159" s="46"/>
      <c r="P159" s="44" t="s">
        <v>2649</v>
      </c>
      <c r="Q159" s="44" t="s">
        <v>2617</v>
      </c>
    </row>
    <row r="160" spans="4:17" ht="15" x14ac:dyDescent="0.25">
      <c r="D160" s="30"/>
      <c r="G160" s="26">
        <v>160</v>
      </c>
      <c r="H160" s="28" t="str">
        <f t="shared" si="16"/>
        <v>406.160</v>
      </c>
      <c r="I160" s="29" t="s">
        <v>2484</v>
      </c>
      <c r="J160" s="27" t="str">
        <f t="shared" si="17"/>
        <v>406.160 - Титановый прокат</v>
      </c>
      <c r="M160" s="46"/>
      <c r="N160" s="46"/>
      <c r="P160" s="44" t="s">
        <v>2940</v>
      </c>
      <c r="Q160" s="44" t="s">
        <v>2313</v>
      </c>
    </row>
    <row r="161" spans="4:17" ht="15" x14ac:dyDescent="0.25">
      <c r="D161" s="30"/>
      <c r="G161" s="26">
        <v>170</v>
      </c>
      <c r="H161" s="28" t="str">
        <f t="shared" si="16"/>
        <v>406.170</v>
      </c>
      <c r="I161" s="29" t="s">
        <v>2483</v>
      </c>
      <c r="J161" s="27" t="str">
        <f t="shared" si="17"/>
        <v>406.170 - Вольфрамовый прокат</v>
      </c>
      <c r="M161" s="46"/>
      <c r="N161" s="46"/>
      <c r="P161" s="44" t="s">
        <v>2998</v>
      </c>
      <c r="Q161" s="44" t="s">
        <v>2248</v>
      </c>
    </row>
    <row r="162" spans="4:17" ht="15" x14ac:dyDescent="0.25">
      <c r="D162" s="30"/>
      <c r="G162" s="26">
        <v>180</v>
      </c>
      <c r="H162" s="28" t="str">
        <f t="shared" si="16"/>
        <v>406.180</v>
      </c>
      <c r="I162" s="29" t="s">
        <v>2482</v>
      </c>
      <c r="J162" s="27" t="str">
        <f t="shared" si="17"/>
        <v>406.180 - Медноникилиевый прокат</v>
      </c>
      <c r="M162" s="46"/>
      <c r="N162" s="46"/>
      <c r="P162" s="44" t="s">
        <v>2824</v>
      </c>
      <c r="Q162" s="44" t="s">
        <v>2431</v>
      </c>
    </row>
    <row r="163" spans="4:17" ht="15" x14ac:dyDescent="0.25">
      <c r="D163" s="30"/>
      <c r="G163" s="26">
        <v>190</v>
      </c>
      <c r="H163" s="28" t="str">
        <f t="shared" si="16"/>
        <v>406.190</v>
      </c>
      <c r="I163" s="29" t="s">
        <v>2481</v>
      </c>
      <c r="J163" s="27" t="str">
        <f t="shared" si="17"/>
        <v>406.190 -  Трубы</v>
      </c>
      <c r="M163" s="46"/>
      <c r="N163" s="46"/>
      <c r="P163" s="44" t="s">
        <v>2828</v>
      </c>
      <c r="Q163" s="44" t="s">
        <v>2427</v>
      </c>
    </row>
    <row r="164" spans="4:17" ht="15" x14ac:dyDescent="0.25">
      <c r="D164" s="30">
        <v>407</v>
      </c>
      <c r="E164" s="24" t="s">
        <v>28</v>
      </c>
      <c r="F164" s="25" t="str">
        <f>D164&amp;" - "&amp;E164</f>
        <v>407 - ГСМ и топливо</v>
      </c>
      <c r="M164" s="46"/>
      <c r="N164" s="46"/>
      <c r="P164" s="44" t="s">
        <v>3268</v>
      </c>
      <c r="Q164" s="44" t="s">
        <v>1978</v>
      </c>
    </row>
    <row r="165" spans="4:17" ht="15" x14ac:dyDescent="0.25">
      <c r="D165" s="30"/>
      <c r="G165" s="26">
        <v>110</v>
      </c>
      <c r="H165" s="28" t="str">
        <f t="shared" ref="H165:H198" si="18">$D$164&amp;"."&amp;G165</f>
        <v>407.110</v>
      </c>
      <c r="I165" s="29" t="s">
        <v>2480</v>
      </c>
      <c r="J165" s="27" t="str">
        <f t="shared" ref="J165:J198" si="19">H165&amp;" - "&amp;I165</f>
        <v>407.110 - Топливо дизельное</v>
      </c>
      <c r="M165" s="46"/>
      <c r="N165" s="46"/>
      <c r="P165" s="44" t="s">
        <v>2827</v>
      </c>
      <c r="Q165" s="44" t="s">
        <v>2428</v>
      </c>
    </row>
    <row r="166" spans="4:17" ht="15" x14ac:dyDescent="0.25">
      <c r="D166" s="30"/>
      <c r="G166" s="26">
        <v>120</v>
      </c>
      <c r="H166" s="28" t="str">
        <f t="shared" si="18"/>
        <v>407.120</v>
      </c>
      <c r="I166" s="29" t="s">
        <v>2479</v>
      </c>
      <c r="J166" s="27" t="str">
        <f t="shared" si="19"/>
        <v>407.120 - Бензин автомобильный</v>
      </c>
      <c r="M166" s="46"/>
      <c r="N166" s="46"/>
      <c r="P166" s="44" t="s">
        <v>2826</v>
      </c>
      <c r="Q166" s="44" t="s">
        <v>2429</v>
      </c>
    </row>
    <row r="167" spans="4:17" ht="15" x14ac:dyDescent="0.25">
      <c r="D167" s="30"/>
      <c r="G167" s="26">
        <v>130</v>
      </c>
      <c r="H167" s="28" t="str">
        <f t="shared" si="18"/>
        <v>407.130</v>
      </c>
      <c r="I167" s="29" t="s">
        <v>2478</v>
      </c>
      <c r="J167" s="27" t="str">
        <f t="shared" si="19"/>
        <v>407.130 - Масла моторные</v>
      </c>
      <c r="M167" s="46"/>
      <c r="N167" s="46"/>
      <c r="P167" s="44" t="s">
        <v>3303</v>
      </c>
      <c r="Q167" s="44" t="s">
        <v>1943</v>
      </c>
    </row>
    <row r="168" spans="4:17" ht="15" x14ac:dyDescent="0.25">
      <c r="D168" s="30"/>
      <c r="G168" s="26">
        <v>140</v>
      </c>
      <c r="H168" s="28" t="str">
        <f t="shared" si="18"/>
        <v>407.140</v>
      </c>
      <c r="I168" s="29" t="s">
        <v>2477</v>
      </c>
      <c r="J168" s="27" t="str">
        <f t="shared" si="19"/>
        <v>407.140 - Масла турбинные</v>
      </c>
      <c r="M168" s="46"/>
      <c r="N168" s="46"/>
      <c r="P168" s="44" t="s">
        <v>3371</v>
      </c>
      <c r="Q168" s="44" t="s">
        <v>1874</v>
      </c>
    </row>
    <row r="169" spans="4:17" ht="15" x14ac:dyDescent="0.25">
      <c r="D169" s="30"/>
      <c r="G169" s="26">
        <v>150</v>
      </c>
      <c r="H169" s="28" t="str">
        <f t="shared" si="18"/>
        <v>407.150</v>
      </c>
      <c r="I169" s="29" t="s">
        <v>2476</v>
      </c>
      <c r="J169" s="27" t="str">
        <f t="shared" si="19"/>
        <v>407.150 - Масла трансформаторные</v>
      </c>
      <c r="M169" s="46"/>
      <c r="N169" s="46"/>
      <c r="P169" s="44" t="s">
        <v>3304</v>
      </c>
      <c r="Q169" s="44" t="s">
        <v>1942</v>
      </c>
    </row>
    <row r="170" spans="4:17" ht="15" x14ac:dyDescent="0.25">
      <c r="D170" s="30"/>
      <c r="G170" s="26">
        <v>160</v>
      </c>
      <c r="H170" s="28" t="str">
        <f t="shared" si="18"/>
        <v>407.160</v>
      </c>
      <c r="I170" s="29" t="s">
        <v>2475</v>
      </c>
      <c r="J170" s="27" t="str">
        <f t="shared" si="19"/>
        <v>407.160 - Масла компрессорные</v>
      </c>
      <c r="M170" s="46"/>
      <c r="N170" s="46"/>
      <c r="P170" s="44" t="s">
        <v>3305</v>
      </c>
      <c r="Q170" s="44" t="s">
        <v>1941</v>
      </c>
    </row>
    <row r="171" spans="4:17" ht="15" x14ac:dyDescent="0.25">
      <c r="D171" s="30"/>
      <c r="G171" s="26">
        <v>170</v>
      </c>
      <c r="H171" s="28" t="str">
        <f t="shared" si="18"/>
        <v>407.170</v>
      </c>
      <c r="I171" s="29" t="s">
        <v>2474</v>
      </c>
      <c r="J171" s="27" t="str">
        <f t="shared" si="19"/>
        <v>407.170 - Масла вакуумные.</v>
      </c>
      <c r="M171" s="46"/>
      <c r="N171" s="46"/>
      <c r="P171" s="44" t="s">
        <v>3269</v>
      </c>
      <c r="Q171" s="44" t="s">
        <v>1977</v>
      </c>
    </row>
    <row r="172" spans="4:17" ht="15" x14ac:dyDescent="0.25">
      <c r="D172" s="30"/>
      <c r="G172" s="26">
        <v>180</v>
      </c>
      <c r="H172" s="28" t="str">
        <f t="shared" si="18"/>
        <v>407.180</v>
      </c>
      <c r="I172" s="29" t="s">
        <v>2473</v>
      </c>
      <c r="J172" s="27" t="str">
        <f t="shared" si="19"/>
        <v>407.180 - Масла индустриальные.</v>
      </c>
      <c r="M172" s="46"/>
      <c r="N172" s="46"/>
      <c r="P172" s="44" t="s">
        <v>3351</v>
      </c>
      <c r="Q172" s="44" t="s">
        <v>1894</v>
      </c>
    </row>
    <row r="173" spans="4:17" ht="15" x14ac:dyDescent="0.25">
      <c r="D173" s="30"/>
      <c r="G173" s="26">
        <v>190</v>
      </c>
      <c r="H173" s="28" t="str">
        <f t="shared" si="18"/>
        <v>407.190</v>
      </c>
      <c r="I173" s="29" t="s">
        <v>2472</v>
      </c>
      <c r="J173" s="27" t="str">
        <f t="shared" si="19"/>
        <v>407.190 - Масла для прокатных станов.</v>
      </c>
      <c r="M173" s="46"/>
      <c r="N173" s="46"/>
      <c r="P173" s="44" t="s">
        <v>2863</v>
      </c>
      <c r="Q173" s="44" t="s">
        <v>2390</v>
      </c>
    </row>
    <row r="174" spans="4:17" ht="15" x14ac:dyDescent="0.25">
      <c r="D174" s="30"/>
      <c r="G174" s="26">
        <v>200</v>
      </c>
      <c r="H174" s="28" t="str">
        <f t="shared" si="18"/>
        <v>407.200</v>
      </c>
      <c r="I174" s="29" t="s">
        <v>2471</v>
      </c>
      <c r="J174" s="27" t="str">
        <f t="shared" si="19"/>
        <v>407.200 - Масла трансмиссионные.</v>
      </c>
      <c r="M174" s="46"/>
      <c r="N174" s="46"/>
      <c r="P174" s="44" t="s">
        <v>2753</v>
      </c>
      <c r="Q174" s="44" t="s">
        <v>2504</v>
      </c>
    </row>
    <row r="175" spans="4:17" ht="15" x14ac:dyDescent="0.25">
      <c r="D175" s="30"/>
      <c r="G175" s="26">
        <v>210</v>
      </c>
      <c r="H175" s="28" t="str">
        <f t="shared" si="18"/>
        <v>407.210</v>
      </c>
      <c r="I175" s="29" t="s">
        <v>2470</v>
      </c>
      <c r="J175" s="27" t="str">
        <f t="shared" si="19"/>
        <v>407.210 - Масла гидравлические.</v>
      </c>
      <c r="M175" s="46"/>
      <c r="N175" s="46"/>
      <c r="P175" s="44" t="s">
        <v>2894</v>
      </c>
      <c r="Q175" s="44" t="s">
        <v>2360</v>
      </c>
    </row>
    <row r="176" spans="4:17" ht="15" x14ac:dyDescent="0.25">
      <c r="D176" s="30"/>
      <c r="G176" s="26">
        <v>220</v>
      </c>
      <c r="H176" s="28" t="str">
        <f t="shared" si="18"/>
        <v>407.220</v>
      </c>
      <c r="I176" s="29" t="s">
        <v>2469</v>
      </c>
      <c r="J176" s="27" t="str">
        <f t="shared" si="19"/>
        <v>407.220 - Масла для гидромеханических передач.</v>
      </c>
      <c r="M176" s="46"/>
      <c r="N176" s="46"/>
      <c r="P176" s="44" t="s">
        <v>2996</v>
      </c>
      <c r="Q176" s="44" t="s">
        <v>2251</v>
      </c>
    </row>
    <row r="177" spans="4:17" ht="15" x14ac:dyDescent="0.25">
      <c r="D177" s="30"/>
      <c r="G177" s="26">
        <v>230</v>
      </c>
      <c r="H177" s="28" t="str">
        <f t="shared" si="18"/>
        <v>407.230</v>
      </c>
      <c r="I177" s="29" t="s">
        <v>2468</v>
      </c>
      <c r="J177" s="27" t="str">
        <f t="shared" si="19"/>
        <v>407.230 - Масла осевые.</v>
      </c>
      <c r="M177" s="46"/>
      <c r="N177" s="46"/>
      <c r="P177" s="44" t="s">
        <v>2994</v>
      </c>
      <c r="Q177" s="44" t="s">
        <v>2253</v>
      </c>
    </row>
    <row r="178" spans="4:17" ht="15" x14ac:dyDescent="0.25">
      <c r="D178" s="30"/>
      <c r="G178" s="26">
        <v>240</v>
      </c>
      <c r="H178" s="28" t="str">
        <f t="shared" si="18"/>
        <v>407.240</v>
      </c>
      <c r="I178" s="29" t="s">
        <v>2467</v>
      </c>
      <c r="J178" s="27" t="str">
        <f t="shared" si="19"/>
        <v>407.240 - Масла консервационные.</v>
      </c>
      <c r="M178" s="46"/>
      <c r="N178" s="46"/>
      <c r="P178" s="44" t="s">
        <v>3388</v>
      </c>
      <c r="Q178" s="44" t="s">
        <v>1857</v>
      </c>
    </row>
    <row r="179" spans="4:17" ht="15" x14ac:dyDescent="0.25">
      <c r="D179" s="30"/>
      <c r="G179" s="26">
        <v>250</v>
      </c>
      <c r="H179" s="28" t="str">
        <f t="shared" si="18"/>
        <v>407.250</v>
      </c>
      <c r="I179" s="29" t="s">
        <v>2466</v>
      </c>
      <c r="J179" s="27" t="str">
        <f t="shared" si="19"/>
        <v>407.250 - Смазочно-охлаждающие жидкости (СОЖ)</v>
      </c>
      <c r="M179" s="46"/>
      <c r="N179" s="46"/>
      <c r="P179" s="44" t="s">
        <v>3387</v>
      </c>
      <c r="Q179" s="44" t="s">
        <v>1858</v>
      </c>
    </row>
    <row r="180" spans="4:17" ht="15" x14ac:dyDescent="0.25">
      <c r="D180" s="30"/>
      <c r="G180" s="26">
        <v>260</v>
      </c>
      <c r="H180" s="28" t="str">
        <f t="shared" si="18"/>
        <v>407.260</v>
      </c>
      <c r="I180" s="29" t="s">
        <v>2465</v>
      </c>
      <c r="J180" s="27" t="str">
        <f t="shared" si="19"/>
        <v>407.260 - Масла теплоносители.</v>
      </c>
      <c r="M180" s="46"/>
      <c r="N180" s="46"/>
      <c r="P180" s="44" t="s">
        <v>3386</v>
      </c>
      <c r="Q180" s="44" t="s">
        <v>1859</v>
      </c>
    </row>
    <row r="181" spans="4:17" ht="15" x14ac:dyDescent="0.25">
      <c r="D181" s="30"/>
      <c r="G181" s="26">
        <v>270</v>
      </c>
      <c r="H181" s="28" t="str">
        <f t="shared" si="18"/>
        <v>407.270</v>
      </c>
      <c r="I181" s="29" t="s">
        <v>2464</v>
      </c>
      <c r="J181" s="27" t="str">
        <f t="shared" si="19"/>
        <v>407.270 - Смазки антифрикционные.</v>
      </c>
      <c r="M181" s="46"/>
      <c r="N181" s="46"/>
      <c r="P181" s="44" t="s">
        <v>3389</v>
      </c>
      <c r="Q181" s="44" t="s">
        <v>1856</v>
      </c>
    </row>
    <row r="182" spans="4:17" ht="15" x14ac:dyDescent="0.25">
      <c r="D182" s="30"/>
      <c r="G182" s="26">
        <v>280</v>
      </c>
      <c r="H182" s="28" t="str">
        <f t="shared" si="18"/>
        <v>407.280</v>
      </c>
      <c r="I182" s="29" t="s">
        <v>2463</v>
      </c>
      <c r="J182" s="27" t="str">
        <f t="shared" si="19"/>
        <v>407.280 - Смазки узкоспециализированные индустриальные.</v>
      </c>
      <c r="M182" s="46"/>
      <c r="N182" s="46"/>
      <c r="P182" s="44" t="s">
        <v>2881</v>
      </c>
      <c r="Q182" s="44" t="s">
        <v>2373</v>
      </c>
    </row>
    <row r="183" spans="4:17" ht="15" x14ac:dyDescent="0.25">
      <c r="D183" s="30"/>
      <c r="G183" s="26">
        <v>290</v>
      </c>
      <c r="H183" s="28" t="str">
        <f t="shared" si="18"/>
        <v>407.290</v>
      </c>
      <c r="I183" s="29" t="s">
        <v>2462</v>
      </c>
      <c r="J183" s="27" t="str">
        <f t="shared" si="19"/>
        <v>407.290 - Смазки пластичные и суспензии для нанесения твердых смазочных покрытий</v>
      </c>
      <c r="M183" s="46"/>
      <c r="N183" s="46"/>
      <c r="P183" s="44" t="s">
        <v>2909</v>
      </c>
      <c r="Q183" s="44" t="s">
        <v>2345</v>
      </c>
    </row>
    <row r="184" spans="4:17" ht="15" x14ac:dyDescent="0.25">
      <c r="D184" s="30"/>
      <c r="G184" s="26">
        <v>300</v>
      </c>
      <c r="H184" s="28" t="str">
        <f t="shared" si="18"/>
        <v>407.300</v>
      </c>
      <c r="I184" s="29" t="s">
        <v>2461</v>
      </c>
      <c r="J184" s="27" t="str">
        <f t="shared" si="19"/>
        <v>407.300 - Защитные водовытесняющие составы.</v>
      </c>
      <c r="M184" s="46"/>
      <c r="N184" s="46"/>
      <c r="P184" s="44" t="s">
        <v>3000</v>
      </c>
      <c r="Q184" s="44" t="s">
        <v>2247</v>
      </c>
    </row>
    <row r="185" spans="4:17" ht="15" x14ac:dyDescent="0.25">
      <c r="D185" s="30"/>
      <c r="G185" s="26">
        <v>310</v>
      </c>
      <c r="H185" s="28" t="str">
        <f t="shared" si="18"/>
        <v>407.310</v>
      </c>
      <c r="I185" s="29" t="s">
        <v>2460</v>
      </c>
      <c r="J185" s="27" t="str">
        <f t="shared" si="19"/>
        <v>407.310 - Твердые нефтепродукты.</v>
      </c>
      <c r="M185" s="46"/>
      <c r="N185" s="46"/>
      <c r="P185" s="44" t="s">
        <v>2923</v>
      </c>
      <c r="Q185" s="44" t="s">
        <v>2330</v>
      </c>
    </row>
    <row r="186" spans="4:17" ht="15" x14ac:dyDescent="0.25">
      <c r="D186" s="30"/>
      <c r="G186" s="26">
        <v>320</v>
      </c>
      <c r="H186" s="28" t="str">
        <f t="shared" si="18"/>
        <v>407.320</v>
      </c>
      <c r="I186" s="29" t="s">
        <v>2459</v>
      </c>
      <c r="J186" s="27" t="str">
        <f t="shared" si="19"/>
        <v>407.320 - Пылисвязующие средства.</v>
      </c>
      <c r="M186" s="46"/>
      <c r="N186" s="46"/>
      <c r="P186" s="44" t="s">
        <v>2905</v>
      </c>
      <c r="Q186" s="44" t="s">
        <v>3443</v>
      </c>
    </row>
    <row r="187" spans="4:17" ht="15" x14ac:dyDescent="0.25">
      <c r="D187" s="30"/>
      <c r="G187" s="26">
        <v>330</v>
      </c>
      <c r="H187" s="28" t="str">
        <f t="shared" si="18"/>
        <v>407.330</v>
      </c>
      <c r="I187" s="29" t="s">
        <v>2458</v>
      </c>
      <c r="J187" s="27" t="str">
        <f t="shared" si="19"/>
        <v>407.330 - Нефтяные растворители,нефраз,уайтспирит,керосины.</v>
      </c>
      <c r="M187" s="46"/>
      <c r="N187" s="46"/>
      <c r="P187" s="44" t="s">
        <v>3195</v>
      </c>
      <c r="Q187" s="44" t="s">
        <v>2045</v>
      </c>
    </row>
    <row r="188" spans="4:17" ht="15" x14ac:dyDescent="0.25">
      <c r="D188" s="30"/>
      <c r="G188" s="26">
        <v>340</v>
      </c>
      <c r="H188" s="28" t="str">
        <f t="shared" si="18"/>
        <v>407.340</v>
      </c>
      <c r="I188" s="29" t="s">
        <v>2457</v>
      </c>
      <c r="J188" s="27" t="str">
        <f t="shared" si="19"/>
        <v>407.340 - Пенообразователи.</v>
      </c>
      <c r="M188" s="46"/>
      <c r="N188" s="46"/>
      <c r="P188" s="44" t="s">
        <v>3211</v>
      </c>
      <c r="Q188" s="44" t="s">
        <v>3452</v>
      </c>
    </row>
    <row r="189" spans="4:17" ht="15" x14ac:dyDescent="0.25">
      <c r="D189" s="30"/>
      <c r="G189" s="26">
        <v>350</v>
      </c>
      <c r="H189" s="28" t="str">
        <f t="shared" si="18"/>
        <v>407.350</v>
      </c>
      <c r="I189" s="29" t="s">
        <v>2456</v>
      </c>
      <c r="J189" s="27" t="str">
        <f t="shared" si="19"/>
        <v>407.350 - Жидкости огнестойкие.</v>
      </c>
      <c r="M189" s="46"/>
      <c r="N189" s="46"/>
      <c r="P189" s="44" t="s">
        <v>3230</v>
      </c>
      <c r="Q189" s="44" t="s">
        <v>3451</v>
      </c>
    </row>
    <row r="190" spans="4:17" ht="15" x14ac:dyDescent="0.25">
      <c r="D190" s="30"/>
      <c r="G190" s="26">
        <v>360</v>
      </c>
      <c r="H190" s="28" t="str">
        <f t="shared" si="18"/>
        <v>407.360</v>
      </c>
      <c r="I190" s="29" t="s">
        <v>2455</v>
      </c>
      <c r="J190" s="27" t="str">
        <f t="shared" si="19"/>
        <v>407.360 - Масла растительные.</v>
      </c>
      <c r="M190" s="46"/>
      <c r="N190" s="46"/>
      <c r="P190" s="44" t="s">
        <v>3174</v>
      </c>
      <c r="Q190" s="44" t="s">
        <v>3453</v>
      </c>
    </row>
    <row r="191" spans="4:17" ht="15" x14ac:dyDescent="0.25">
      <c r="D191" s="30"/>
      <c r="G191" s="26">
        <v>370</v>
      </c>
      <c r="H191" s="28" t="str">
        <f t="shared" si="18"/>
        <v>407.370</v>
      </c>
      <c r="I191" s="29" t="s">
        <v>2454</v>
      </c>
      <c r="J191" s="27" t="str">
        <f t="shared" si="19"/>
        <v>407.370 - Жидкости гидравлические</v>
      </c>
      <c r="M191" s="46"/>
      <c r="N191" s="46"/>
      <c r="P191" s="44" t="s">
        <v>3106</v>
      </c>
      <c r="Q191" s="44" t="s">
        <v>2130</v>
      </c>
    </row>
    <row r="192" spans="4:17" ht="15" x14ac:dyDescent="0.25">
      <c r="D192" s="30"/>
      <c r="G192" s="26">
        <v>380</v>
      </c>
      <c r="H192" s="28" t="str">
        <f t="shared" si="18"/>
        <v>407.380</v>
      </c>
      <c r="I192" s="29" t="s">
        <v>2453</v>
      </c>
      <c r="J192" s="27" t="str">
        <f t="shared" si="19"/>
        <v>407.380 - Автохимия</v>
      </c>
      <c r="M192" s="46"/>
      <c r="N192" s="46"/>
      <c r="P192" s="44" t="s">
        <v>3256</v>
      </c>
      <c r="Q192" s="44" t="s">
        <v>1990</v>
      </c>
    </row>
    <row r="193" spans="4:17" ht="15" x14ac:dyDescent="0.25">
      <c r="D193" s="30"/>
      <c r="G193" s="26">
        <v>390</v>
      </c>
      <c r="H193" s="28" t="str">
        <f t="shared" si="18"/>
        <v>407.390</v>
      </c>
      <c r="I193" s="29" t="s">
        <v>2452</v>
      </c>
      <c r="J193" s="27" t="str">
        <f t="shared" si="19"/>
        <v>407.390 - Густая смазка для подшипников роликов прокатных станов (водостойкая, высокотемпературная)</v>
      </c>
      <c r="M193" s="46"/>
      <c r="N193" s="46"/>
      <c r="P193" s="44" t="s">
        <v>3270</v>
      </c>
      <c r="Q193" s="44" t="s">
        <v>1976</v>
      </c>
    </row>
    <row r="194" spans="4:17" ht="15" x14ac:dyDescent="0.25">
      <c r="D194" s="30"/>
      <c r="G194" s="26">
        <v>400</v>
      </c>
      <c r="H194" s="28" t="str">
        <f t="shared" si="18"/>
        <v>407.400</v>
      </c>
      <c r="I194" s="29" t="s">
        <v>2451</v>
      </c>
      <c r="J194" s="27" t="str">
        <f t="shared" si="19"/>
        <v>407.400 - Мазутная продукция</v>
      </c>
      <c r="M194" s="46"/>
      <c r="N194" s="46"/>
      <c r="P194" s="44" t="s">
        <v>2859</v>
      </c>
      <c r="Q194" s="44" t="s">
        <v>2394</v>
      </c>
    </row>
    <row r="195" spans="4:17" ht="15" x14ac:dyDescent="0.25">
      <c r="D195" s="30"/>
      <c r="G195" s="26">
        <v>410</v>
      </c>
      <c r="H195" s="28" t="str">
        <f t="shared" si="18"/>
        <v>407.410</v>
      </c>
      <c r="I195" s="29" t="s">
        <v>2450</v>
      </c>
      <c r="J195" s="27" t="str">
        <f t="shared" si="19"/>
        <v>407.410 - Закалочное масло</v>
      </c>
      <c r="M195" s="46"/>
      <c r="N195" s="46"/>
      <c r="P195" s="44" t="s">
        <v>2933</v>
      </c>
      <c r="Q195" s="44" t="s">
        <v>2320</v>
      </c>
    </row>
    <row r="196" spans="4:17" ht="15" x14ac:dyDescent="0.25">
      <c r="D196" s="30"/>
      <c r="G196" s="26">
        <v>420</v>
      </c>
      <c r="H196" s="28" t="str">
        <f t="shared" si="18"/>
        <v>407.420</v>
      </c>
      <c r="I196" s="29" t="s">
        <v>2449</v>
      </c>
      <c r="J196" s="27" t="str">
        <f t="shared" si="19"/>
        <v>407.420 - Масла регенерированные.</v>
      </c>
      <c r="M196" s="46"/>
      <c r="N196" s="46"/>
      <c r="P196" s="44" t="s">
        <v>2896</v>
      </c>
      <c r="Q196" s="44" t="s">
        <v>2358</v>
      </c>
    </row>
    <row r="197" spans="4:17" ht="15" x14ac:dyDescent="0.25">
      <c r="D197" s="30"/>
      <c r="G197" s="26">
        <v>430</v>
      </c>
      <c r="H197" s="28" t="str">
        <f t="shared" si="18"/>
        <v>407.430</v>
      </c>
      <c r="I197" s="29" t="s">
        <v>2448</v>
      </c>
      <c r="J197" s="27" t="str">
        <f t="shared" si="19"/>
        <v>407.430 - Печное топливо</v>
      </c>
      <c r="M197" s="46"/>
      <c r="N197" s="46"/>
      <c r="P197" s="44" t="s">
        <v>2665</v>
      </c>
      <c r="Q197" s="44" t="s">
        <v>2602</v>
      </c>
    </row>
    <row r="198" spans="4:17" ht="15" x14ac:dyDescent="0.25">
      <c r="D198" s="30"/>
      <c r="G198" s="26">
        <v>440</v>
      </c>
      <c r="H198" s="28" t="str">
        <f t="shared" si="18"/>
        <v>407.440</v>
      </c>
      <c r="I198" s="29" t="s">
        <v>2447</v>
      </c>
      <c r="J198" s="27" t="str">
        <f t="shared" si="19"/>
        <v>407.440 - Масло отработанное</v>
      </c>
      <c r="M198" s="46"/>
      <c r="N198" s="46"/>
      <c r="P198" s="44" t="s">
        <v>3157</v>
      </c>
      <c r="Q198" s="44" t="s">
        <v>2079</v>
      </c>
    </row>
    <row r="199" spans="4:17" ht="15" x14ac:dyDescent="0.25">
      <c r="D199" s="30">
        <v>408</v>
      </c>
      <c r="E199" s="24" t="s">
        <v>2446</v>
      </c>
      <c r="F199" s="25" t="str">
        <f>D199&amp;" - "&amp;E199</f>
        <v>408 - Инструменты</v>
      </c>
      <c r="M199" s="46"/>
      <c r="N199" s="46"/>
      <c r="P199" s="44" t="s">
        <v>2880</v>
      </c>
      <c r="Q199" s="44" t="s">
        <v>588</v>
      </c>
    </row>
    <row r="200" spans="4:17" ht="15" x14ac:dyDescent="0.25">
      <c r="D200" s="30"/>
      <c r="G200" s="26">
        <v>110</v>
      </c>
      <c r="H200" s="28" t="str">
        <f t="shared" ref="H200:H219" si="20">$D$199&amp;"."&amp;G200</f>
        <v>408.110</v>
      </c>
      <c r="I200" s="29" t="s">
        <v>2445</v>
      </c>
      <c r="J200" s="27" t="str">
        <f t="shared" ref="J200:J219" si="21">H200&amp;" - "&amp;I200</f>
        <v>408.110 - Ручной инструмент и наборы</v>
      </c>
      <c r="M200" s="46"/>
      <c r="N200" s="46"/>
      <c r="P200" s="44" t="s">
        <v>2910</v>
      </c>
      <c r="Q200" s="44" t="s">
        <v>2344</v>
      </c>
    </row>
    <row r="201" spans="4:17" ht="15" x14ac:dyDescent="0.25">
      <c r="D201" s="30"/>
      <c r="G201" s="26">
        <v>120</v>
      </c>
      <c r="H201" s="28" t="str">
        <f t="shared" si="20"/>
        <v>408.120</v>
      </c>
      <c r="I201" s="29" t="s">
        <v>2444</v>
      </c>
      <c r="J201" s="27" t="str">
        <f t="shared" si="21"/>
        <v>408.120 - Столярный инструмент</v>
      </c>
      <c r="M201" s="46"/>
      <c r="N201" s="46"/>
      <c r="P201" s="44" t="s">
        <v>3134</v>
      </c>
      <c r="Q201" s="44" t="s">
        <v>2103</v>
      </c>
    </row>
    <row r="202" spans="4:17" ht="15" x14ac:dyDescent="0.25">
      <c r="D202" s="30"/>
      <c r="G202" s="26">
        <v>130</v>
      </c>
      <c r="H202" s="28" t="str">
        <f t="shared" si="20"/>
        <v>408.130</v>
      </c>
      <c r="I202" s="29" t="s">
        <v>2443</v>
      </c>
      <c r="J202" s="27" t="str">
        <f t="shared" si="21"/>
        <v>408.130 - Слесарно-монтажный инструмент</v>
      </c>
      <c r="M202" s="46"/>
      <c r="N202" s="46"/>
      <c r="P202" s="44" t="s">
        <v>2851</v>
      </c>
      <c r="Q202" s="44" t="s">
        <v>2403</v>
      </c>
    </row>
    <row r="203" spans="4:17" ht="15" x14ac:dyDescent="0.25">
      <c r="D203" s="30"/>
      <c r="G203" s="26">
        <v>140</v>
      </c>
      <c r="H203" s="28" t="str">
        <f t="shared" si="20"/>
        <v>408.140</v>
      </c>
      <c r="I203" s="29" t="s">
        <v>2442</v>
      </c>
      <c r="J203" s="27" t="str">
        <f t="shared" si="21"/>
        <v>408.140 - Пневматический инструмент</v>
      </c>
      <c r="M203" s="46"/>
      <c r="N203" s="46"/>
      <c r="P203" s="44" t="s">
        <v>3136</v>
      </c>
      <c r="Q203" s="44" t="s">
        <v>2101</v>
      </c>
    </row>
    <row r="204" spans="4:17" ht="15" x14ac:dyDescent="0.25">
      <c r="D204" s="30"/>
      <c r="G204" s="26">
        <v>150</v>
      </c>
      <c r="H204" s="28" t="str">
        <f t="shared" si="20"/>
        <v>408.150</v>
      </c>
      <c r="I204" s="29" t="s">
        <v>2441</v>
      </c>
      <c r="J204" s="27" t="str">
        <f t="shared" si="21"/>
        <v>408.150 - Гидравлический инструмент</v>
      </c>
      <c r="M204" s="46"/>
      <c r="N204" s="46"/>
      <c r="P204" s="44" t="s">
        <v>3271</v>
      </c>
      <c r="Q204" s="44" t="s">
        <v>1975</v>
      </c>
    </row>
    <row r="205" spans="4:17" ht="15" x14ac:dyDescent="0.25">
      <c r="D205" s="30"/>
      <c r="G205" s="26">
        <v>160</v>
      </c>
      <c r="H205" s="28" t="str">
        <f t="shared" si="20"/>
        <v>408.160</v>
      </c>
      <c r="I205" s="29" t="s">
        <v>2440</v>
      </c>
      <c r="J205" s="27" t="str">
        <f t="shared" si="21"/>
        <v>408.160 - Пило-ножевая продукция</v>
      </c>
      <c r="M205" s="46"/>
      <c r="N205" s="46"/>
      <c r="P205" s="44" t="s">
        <v>3144</v>
      </c>
      <c r="Q205" s="44" t="s">
        <v>2093</v>
      </c>
    </row>
    <row r="206" spans="4:17" ht="15" x14ac:dyDescent="0.25">
      <c r="D206" s="30"/>
      <c r="G206" s="26">
        <v>170</v>
      </c>
      <c r="H206" s="28" t="str">
        <f t="shared" si="20"/>
        <v>408.170</v>
      </c>
      <c r="I206" s="29" t="s">
        <v>2439</v>
      </c>
      <c r="J206" s="27" t="str">
        <f t="shared" si="21"/>
        <v>408.170 - Режущий инструмент</v>
      </c>
      <c r="M206" s="46"/>
      <c r="N206" s="46"/>
      <c r="P206" s="44" t="s">
        <v>3362</v>
      </c>
      <c r="Q206" s="44" t="s">
        <v>1883</v>
      </c>
    </row>
    <row r="207" spans="4:17" ht="15" x14ac:dyDescent="0.25">
      <c r="D207" s="30"/>
      <c r="G207" s="26">
        <v>180</v>
      </c>
      <c r="H207" s="28" t="str">
        <f t="shared" si="20"/>
        <v>408.180</v>
      </c>
      <c r="I207" s="29" t="s">
        <v>2438</v>
      </c>
      <c r="J207" s="27" t="str">
        <f t="shared" si="21"/>
        <v>408.180 - Твердосплавный инструмент</v>
      </c>
      <c r="M207" s="46"/>
      <c r="N207" s="46"/>
      <c r="P207" s="44" t="s">
        <v>3245</v>
      </c>
      <c r="Q207" s="44" t="s">
        <v>2002</v>
      </c>
    </row>
    <row r="208" spans="4:17" ht="15" x14ac:dyDescent="0.25">
      <c r="D208" s="30"/>
      <c r="G208" s="26">
        <v>190</v>
      </c>
      <c r="H208" s="28" t="str">
        <f t="shared" si="20"/>
        <v>408.190</v>
      </c>
      <c r="I208" s="29" t="s">
        <v>2437</v>
      </c>
      <c r="J208" s="27" t="str">
        <f t="shared" si="21"/>
        <v>408.190 - Абразивный инструмент</v>
      </c>
      <c r="M208" s="46"/>
      <c r="N208" s="46"/>
      <c r="P208" s="44" t="s">
        <v>3127</v>
      </c>
      <c r="Q208" s="44" t="s">
        <v>2109</v>
      </c>
    </row>
    <row r="209" spans="4:17" ht="15" x14ac:dyDescent="0.25">
      <c r="D209" s="30"/>
      <c r="G209" s="26">
        <v>200</v>
      </c>
      <c r="H209" s="28" t="str">
        <f t="shared" si="20"/>
        <v>408.200</v>
      </c>
      <c r="I209" s="29" t="s">
        <v>2436</v>
      </c>
      <c r="J209" s="27" t="str">
        <f t="shared" si="21"/>
        <v>408.200 - Алмазный инструмент</v>
      </c>
      <c r="M209" s="46"/>
      <c r="N209" s="46"/>
      <c r="P209" s="44" t="s">
        <v>3306</v>
      </c>
      <c r="Q209" s="44" t="s">
        <v>1940</v>
      </c>
    </row>
    <row r="210" spans="4:17" ht="15" x14ac:dyDescent="0.25">
      <c r="D210" s="30"/>
      <c r="G210" s="26">
        <v>210</v>
      </c>
      <c r="H210" s="28" t="str">
        <f t="shared" si="20"/>
        <v>408.210</v>
      </c>
      <c r="I210" s="29" t="s">
        <v>2435</v>
      </c>
      <c r="J210" s="27" t="str">
        <f t="shared" si="21"/>
        <v>408.210 - Шлиф.шкурка/паста</v>
      </c>
      <c r="M210" s="46"/>
      <c r="N210" s="46"/>
      <c r="P210" s="44" t="s">
        <v>3088</v>
      </c>
      <c r="Q210" s="44" t="s">
        <v>2148</v>
      </c>
    </row>
    <row r="211" spans="4:17" ht="15" x14ac:dyDescent="0.25">
      <c r="D211" s="30"/>
      <c r="G211" s="26">
        <v>220</v>
      </c>
      <c r="H211" s="28" t="str">
        <f t="shared" si="20"/>
        <v>408.220</v>
      </c>
      <c r="I211" s="29" t="s">
        <v>2434</v>
      </c>
      <c r="J211" s="27" t="str">
        <f t="shared" si="21"/>
        <v>408.220 - Электро-бензоинструмент</v>
      </c>
      <c r="M211" s="46"/>
      <c r="N211" s="46"/>
      <c r="P211" s="44" t="s">
        <v>3090</v>
      </c>
      <c r="Q211" s="44" t="s">
        <v>2146</v>
      </c>
    </row>
    <row r="212" spans="4:17" ht="15" x14ac:dyDescent="0.25">
      <c r="D212" s="30"/>
      <c r="G212" s="26">
        <v>230</v>
      </c>
      <c r="H212" s="28" t="str">
        <f t="shared" si="20"/>
        <v>408.230</v>
      </c>
      <c r="I212" s="29" t="s">
        <v>2433</v>
      </c>
      <c r="J212" s="27" t="str">
        <f t="shared" si="21"/>
        <v>408.230 - Запасные части к электро-бензоинструмент</v>
      </c>
      <c r="M212" s="46"/>
      <c r="N212" s="46"/>
      <c r="P212" s="44" t="s">
        <v>3091</v>
      </c>
      <c r="Q212" s="44" t="s">
        <v>2145</v>
      </c>
    </row>
    <row r="213" spans="4:17" ht="15" x14ac:dyDescent="0.25">
      <c r="D213" s="30"/>
      <c r="G213" s="26">
        <v>240</v>
      </c>
      <c r="H213" s="28" t="str">
        <f t="shared" si="20"/>
        <v>408.240</v>
      </c>
      <c r="I213" s="29" t="s">
        <v>2432</v>
      </c>
      <c r="J213" s="27" t="str">
        <f t="shared" si="21"/>
        <v>408.240 - Газосварочный, газорежущий  инструмент переносной, включая аппаратуру</v>
      </c>
      <c r="M213" s="46"/>
      <c r="N213" s="46"/>
      <c r="P213" s="44" t="s">
        <v>3092</v>
      </c>
      <c r="Q213" s="44" t="s">
        <v>3447</v>
      </c>
    </row>
    <row r="214" spans="4:17" ht="15" x14ac:dyDescent="0.25">
      <c r="D214" s="30"/>
      <c r="G214" s="26">
        <v>250</v>
      </c>
      <c r="H214" s="28" t="str">
        <f t="shared" si="20"/>
        <v>408.250</v>
      </c>
      <c r="I214" s="29" t="s">
        <v>2431</v>
      </c>
      <c r="J214" s="27" t="str">
        <f t="shared" si="21"/>
        <v>408.250 - Инструмент вальцовочный</v>
      </c>
      <c r="M214" s="46"/>
      <c r="N214" s="46"/>
      <c r="P214" s="44" t="s">
        <v>3224</v>
      </c>
      <c r="Q214" s="44" t="s">
        <v>3448</v>
      </c>
    </row>
    <row r="215" spans="4:17" ht="15" x14ac:dyDescent="0.25">
      <c r="D215" s="30"/>
      <c r="G215" s="26">
        <v>260</v>
      </c>
      <c r="H215" s="28" t="str">
        <f t="shared" si="20"/>
        <v>408.260</v>
      </c>
      <c r="I215" s="29" t="s">
        <v>2430</v>
      </c>
      <c r="J215" s="27" t="str">
        <f t="shared" si="21"/>
        <v>408.260 - Измерительный инструмент</v>
      </c>
      <c r="M215" s="46"/>
      <c r="N215" s="46"/>
      <c r="P215" s="44" t="s">
        <v>3089</v>
      </c>
      <c r="Q215" s="44" t="s">
        <v>2147</v>
      </c>
    </row>
    <row r="216" spans="4:17" ht="15" x14ac:dyDescent="0.25">
      <c r="D216" s="30"/>
      <c r="G216" s="26">
        <v>270</v>
      </c>
      <c r="H216" s="28" t="str">
        <f t="shared" si="20"/>
        <v>408.270</v>
      </c>
      <c r="I216" s="29" t="s">
        <v>2429</v>
      </c>
      <c r="J216" s="27" t="str">
        <f t="shared" si="21"/>
        <v>408.270 - Инструменты для отделочных строительных работ.</v>
      </c>
      <c r="M216" s="46"/>
      <c r="N216" s="46"/>
      <c r="P216" s="44" t="s">
        <v>3102</v>
      </c>
      <c r="Q216" s="44" t="s">
        <v>2134</v>
      </c>
    </row>
    <row r="217" spans="4:17" ht="15" x14ac:dyDescent="0.25">
      <c r="D217" s="30"/>
      <c r="G217" s="26">
        <v>280</v>
      </c>
      <c r="H217" s="28" t="str">
        <f t="shared" si="20"/>
        <v>408.280</v>
      </c>
      <c r="I217" s="29" t="s">
        <v>2428</v>
      </c>
      <c r="J217" s="27" t="str">
        <f t="shared" si="21"/>
        <v xml:space="preserve">408.280 - Инструмент упаковочный. </v>
      </c>
      <c r="M217" s="46"/>
      <c r="N217" s="46"/>
      <c r="P217" s="44" t="s">
        <v>3249</v>
      </c>
      <c r="Q217" s="44" t="s">
        <v>1997</v>
      </c>
    </row>
    <row r="218" spans="4:17" ht="15" x14ac:dyDescent="0.25">
      <c r="D218" s="30"/>
      <c r="G218" s="26">
        <v>290</v>
      </c>
      <c r="H218" s="28" t="str">
        <f t="shared" si="20"/>
        <v>408.290</v>
      </c>
      <c r="I218" s="29" t="s">
        <v>2427</v>
      </c>
      <c r="J218" s="27" t="str">
        <f t="shared" si="21"/>
        <v>408.290 - Инструмент покрасочный</v>
      </c>
      <c r="M218" s="46"/>
      <c r="N218" s="46"/>
      <c r="P218" s="44" t="s">
        <v>2901</v>
      </c>
      <c r="Q218" s="44" t="s">
        <v>2353</v>
      </c>
    </row>
    <row r="219" spans="4:17" ht="15" x14ac:dyDescent="0.25">
      <c r="D219" s="30"/>
      <c r="G219" s="26">
        <v>300</v>
      </c>
      <c r="H219" s="28" t="str">
        <f t="shared" si="20"/>
        <v>408.300</v>
      </c>
      <c r="I219" s="29" t="s">
        <v>2426</v>
      </c>
      <c r="J219" s="27" t="str">
        <f t="shared" si="21"/>
        <v>408.300 - Запасные части универсальные</v>
      </c>
      <c r="M219" s="46"/>
      <c r="N219" s="46"/>
      <c r="P219" s="44" t="s">
        <v>3218</v>
      </c>
      <c r="Q219" s="44" t="s">
        <v>2027</v>
      </c>
    </row>
    <row r="220" spans="4:17" ht="15" x14ac:dyDescent="0.25">
      <c r="D220" s="30">
        <v>409</v>
      </c>
      <c r="E220" s="24" t="s">
        <v>2425</v>
      </c>
      <c r="F220" s="25" t="str">
        <f>D220&amp;" - "&amp;E220</f>
        <v>409 - Транспорт</v>
      </c>
      <c r="M220" s="46"/>
      <c r="N220" s="46"/>
      <c r="P220" s="44" t="s">
        <v>3217</v>
      </c>
      <c r="Q220" s="44" t="s">
        <v>3458</v>
      </c>
    </row>
    <row r="221" spans="4:17" ht="15" x14ac:dyDescent="0.25">
      <c r="D221" s="30"/>
      <c r="G221" s="26">
        <v>110</v>
      </c>
      <c r="H221" s="28" t="str">
        <f t="shared" ref="H221:H246" si="22">$D$220&amp;"."&amp;G221</f>
        <v>409.110</v>
      </c>
      <c r="I221" s="29" t="s">
        <v>2424</v>
      </c>
      <c r="J221" s="27" t="str">
        <f t="shared" ref="J221:J246" si="23">H221&amp;" - "&amp;I221</f>
        <v>409.110 - Грузовые автомобили</v>
      </c>
      <c r="M221" s="46"/>
      <c r="N221" s="46"/>
      <c r="P221" s="44" t="s">
        <v>3291</v>
      </c>
      <c r="Q221" s="44" t="s">
        <v>3460</v>
      </c>
    </row>
    <row r="222" spans="4:17" ht="15" x14ac:dyDescent="0.25">
      <c r="D222" s="30"/>
      <c r="G222" s="26">
        <v>120</v>
      </c>
      <c r="H222" s="28" t="str">
        <f t="shared" si="22"/>
        <v>409.120</v>
      </c>
      <c r="I222" s="29" t="s">
        <v>2423</v>
      </c>
      <c r="J222" s="27" t="str">
        <f t="shared" si="23"/>
        <v>409.120 - Легковые автомобили</v>
      </c>
      <c r="M222" s="46"/>
      <c r="N222" s="46"/>
      <c r="P222" s="44" t="s">
        <v>3175</v>
      </c>
      <c r="Q222" s="44" t="s">
        <v>3459</v>
      </c>
    </row>
    <row r="223" spans="4:17" ht="15" x14ac:dyDescent="0.25">
      <c r="D223" s="30"/>
      <c r="G223" s="26">
        <v>130</v>
      </c>
      <c r="H223" s="28" t="str">
        <f t="shared" si="22"/>
        <v>409.130</v>
      </c>
      <c r="I223" s="29" t="s">
        <v>2422</v>
      </c>
      <c r="J223" s="27" t="str">
        <f t="shared" si="23"/>
        <v>409.130 - Автобусы</v>
      </c>
      <c r="M223" s="46"/>
      <c r="N223" s="46"/>
      <c r="P223" s="44" t="s">
        <v>3058</v>
      </c>
      <c r="Q223" s="44" t="s">
        <v>2182</v>
      </c>
    </row>
    <row r="224" spans="4:17" ht="15" x14ac:dyDescent="0.25">
      <c r="D224" s="30"/>
      <c r="G224" s="26">
        <v>140</v>
      </c>
      <c r="H224" s="28" t="str">
        <f t="shared" si="22"/>
        <v>409.140</v>
      </c>
      <c r="I224" s="29" t="s">
        <v>2421</v>
      </c>
      <c r="J224" s="27" t="str">
        <f t="shared" si="23"/>
        <v>409.140 - Спецавтотехника(погрузчики,грейдеры,экскаваторы)</v>
      </c>
      <c r="M224" s="46"/>
      <c r="N224" s="46"/>
      <c r="P224" s="44" t="s">
        <v>3100</v>
      </c>
      <c r="Q224" s="44" t="s">
        <v>2136</v>
      </c>
    </row>
    <row r="225" spans="4:17" ht="15" x14ac:dyDescent="0.25">
      <c r="D225" s="30"/>
      <c r="G225" s="26">
        <v>150</v>
      </c>
      <c r="H225" s="28" t="str">
        <f t="shared" si="22"/>
        <v>409.150</v>
      </c>
      <c r="I225" s="29" t="s">
        <v>2420</v>
      </c>
      <c r="J225" s="27" t="str">
        <f t="shared" si="23"/>
        <v>409.150 - Электротележки</v>
      </c>
      <c r="M225" s="46"/>
      <c r="N225" s="46"/>
      <c r="P225" s="44" t="s">
        <v>3196</v>
      </c>
      <c r="Q225" s="44" t="s">
        <v>2044</v>
      </c>
    </row>
    <row r="226" spans="4:17" ht="15" x14ac:dyDescent="0.25">
      <c r="D226" s="30"/>
      <c r="G226" s="26">
        <v>160</v>
      </c>
      <c r="H226" s="28" t="str">
        <f t="shared" si="22"/>
        <v>409.160</v>
      </c>
      <c r="I226" s="29" t="s">
        <v>2419</v>
      </c>
      <c r="J226" s="27" t="str">
        <f t="shared" si="23"/>
        <v>409.160 - Транспорт железнодорожный и путевая техника</v>
      </c>
      <c r="M226" s="46"/>
      <c r="N226" s="46"/>
      <c r="P226" s="44" t="s">
        <v>3139</v>
      </c>
      <c r="Q226" s="44" t="s">
        <v>2098</v>
      </c>
    </row>
    <row r="227" spans="4:17" ht="15" x14ac:dyDescent="0.25">
      <c r="D227" s="30"/>
      <c r="G227" s="26">
        <v>170</v>
      </c>
      <c r="H227" s="28" t="str">
        <f t="shared" si="22"/>
        <v>409.170</v>
      </c>
      <c r="I227" s="29" t="s">
        <v>2418</v>
      </c>
      <c r="J227" s="27" t="str">
        <f t="shared" si="23"/>
        <v>409.170 - Тракторы, бульдозеры</v>
      </c>
      <c r="M227" s="46"/>
      <c r="N227" s="46"/>
      <c r="P227" s="44" t="s">
        <v>3161</v>
      </c>
      <c r="Q227" s="44" t="s">
        <v>2075</v>
      </c>
    </row>
    <row r="228" spans="4:17" ht="15" x14ac:dyDescent="0.25">
      <c r="D228" s="30"/>
      <c r="G228" s="26">
        <v>180</v>
      </c>
      <c r="H228" s="28" t="str">
        <f t="shared" si="22"/>
        <v>409.180</v>
      </c>
      <c r="I228" s="29" t="s">
        <v>2417</v>
      </c>
      <c r="J228" s="27" t="str">
        <f t="shared" si="23"/>
        <v>409.180 - Строительно-отделочные машины</v>
      </c>
      <c r="M228" s="46"/>
      <c r="N228" s="46"/>
      <c r="P228" s="44" t="s">
        <v>2925</v>
      </c>
      <c r="Q228" s="44" t="s">
        <v>2328</v>
      </c>
    </row>
    <row r="229" spans="4:17" ht="15" x14ac:dyDescent="0.25">
      <c r="D229" s="30"/>
      <c r="G229" s="26">
        <v>190</v>
      </c>
      <c r="H229" s="28" t="str">
        <f t="shared" si="22"/>
        <v>409.190</v>
      </c>
      <c r="I229" s="29" t="s">
        <v>2416</v>
      </c>
      <c r="J229" s="27" t="str">
        <f t="shared" si="23"/>
        <v>409.190 - Вилочные погрузчики</v>
      </c>
      <c r="M229" s="46"/>
      <c r="N229" s="46"/>
      <c r="P229" s="44" t="s">
        <v>3272</v>
      </c>
      <c r="Q229" s="44" t="s">
        <v>1974</v>
      </c>
    </row>
    <row r="230" spans="4:17" ht="15" x14ac:dyDescent="0.25">
      <c r="D230" s="30"/>
      <c r="G230" s="26">
        <v>200</v>
      </c>
      <c r="H230" s="28" t="str">
        <f t="shared" si="22"/>
        <v>409.200</v>
      </c>
      <c r="I230" s="29" t="s">
        <v>2415</v>
      </c>
      <c r="J230" s="27" t="str">
        <f t="shared" si="23"/>
        <v>409.200 - Автокраны</v>
      </c>
      <c r="M230" s="46"/>
      <c r="N230" s="46"/>
      <c r="P230" s="44" t="s">
        <v>3225</v>
      </c>
      <c r="Q230" s="44" t="s">
        <v>2020</v>
      </c>
    </row>
    <row r="231" spans="4:17" ht="15" x14ac:dyDescent="0.25">
      <c r="D231" s="30"/>
      <c r="G231" s="26">
        <v>210</v>
      </c>
      <c r="H231" s="28" t="str">
        <f t="shared" si="22"/>
        <v>409.210</v>
      </c>
      <c r="I231" s="29" t="s">
        <v>2414</v>
      </c>
      <c r="J231" s="27" t="str">
        <f t="shared" si="23"/>
        <v>409.210 - Прицеп</v>
      </c>
      <c r="M231" s="46"/>
      <c r="N231" s="46"/>
      <c r="P231" s="44" t="s">
        <v>2938</v>
      </c>
      <c r="Q231" s="44" t="s">
        <v>2315</v>
      </c>
    </row>
    <row r="232" spans="4:17" ht="15" x14ac:dyDescent="0.25">
      <c r="D232" s="30"/>
      <c r="G232" s="26">
        <v>220</v>
      </c>
      <c r="H232" s="28" t="str">
        <f t="shared" si="22"/>
        <v>409.220</v>
      </c>
      <c r="I232" s="29" t="s">
        <v>2413</v>
      </c>
      <c r="J232" s="27" t="str">
        <f t="shared" si="23"/>
        <v>409.220 - Шины</v>
      </c>
      <c r="M232" s="46"/>
      <c r="N232" s="46"/>
      <c r="P232" s="44" t="s">
        <v>3307</v>
      </c>
      <c r="Q232" s="44" t="s">
        <v>1939</v>
      </c>
    </row>
    <row r="233" spans="4:17" ht="15" x14ac:dyDescent="0.25">
      <c r="D233" s="30"/>
      <c r="G233" s="26">
        <v>230</v>
      </c>
      <c r="H233" s="28" t="str">
        <f t="shared" si="22"/>
        <v>409.230</v>
      </c>
      <c r="I233" s="29" t="s">
        <v>2412</v>
      </c>
      <c r="J233" s="27" t="str">
        <f t="shared" si="23"/>
        <v>409.230 - Электрооборудование автотехники</v>
      </c>
      <c r="M233" s="46"/>
      <c r="N233" s="46"/>
      <c r="P233" s="44" t="s">
        <v>3158</v>
      </c>
      <c r="Q233" s="44" t="s">
        <v>2078</v>
      </c>
    </row>
    <row r="234" spans="4:17" ht="15" x14ac:dyDescent="0.25">
      <c r="D234" s="30"/>
      <c r="G234" s="26">
        <v>240</v>
      </c>
      <c r="H234" s="28" t="str">
        <f t="shared" si="22"/>
        <v>409.240</v>
      </c>
      <c r="I234" s="29" t="s">
        <v>2411</v>
      </c>
      <c r="J234" s="27" t="str">
        <f t="shared" si="23"/>
        <v>409.240 - Запчасти для легковых автомобилей</v>
      </c>
      <c r="M234" s="46"/>
      <c r="N234" s="46"/>
      <c r="P234" s="44" t="s">
        <v>3159</v>
      </c>
      <c r="Q234" s="44" t="s">
        <v>2077</v>
      </c>
    </row>
    <row r="235" spans="4:17" ht="15" x14ac:dyDescent="0.25">
      <c r="D235" s="30"/>
      <c r="G235" s="26">
        <v>250</v>
      </c>
      <c r="H235" s="28" t="str">
        <f t="shared" si="22"/>
        <v>409.250</v>
      </c>
      <c r="I235" s="29" t="s">
        <v>2410</v>
      </c>
      <c r="J235" s="27" t="str">
        <f t="shared" si="23"/>
        <v>409.250 - Запчасти легковых автомобилей</v>
      </c>
      <c r="M235" s="46"/>
      <c r="N235" s="46"/>
      <c r="P235" s="44" t="s">
        <v>3179</v>
      </c>
      <c r="Q235" s="44" t="s">
        <v>2061</v>
      </c>
    </row>
    <row r="236" spans="4:17" ht="15" x14ac:dyDescent="0.25">
      <c r="D236" s="30"/>
      <c r="G236" s="26">
        <v>260</v>
      </c>
      <c r="H236" s="28" t="str">
        <f t="shared" si="22"/>
        <v>409.260</v>
      </c>
      <c r="I236" s="29" t="s">
        <v>2409</v>
      </c>
      <c r="J236" s="27" t="str">
        <f t="shared" si="23"/>
        <v>409.260 - Запчасти грузовых автомобилей</v>
      </c>
      <c r="M236" s="46"/>
      <c r="N236" s="46"/>
      <c r="P236" s="44" t="s">
        <v>3101</v>
      </c>
      <c r="Q236" s="44" t="s">
        <v>2135</v>
      </c>
    </row>
    <row r="237" spans="4:17" ht="15" x14ac:dyDescent="0.25">
      <c r="D237" s="30"/>
      <c r="G237" s="26">
        <v>270</v>
      </c>
      <c r="H237" s="28" t="str">
        <f t="shared" si="22"/>
        <v>409.270</v>
      </c>
      <c r="I237" s="29" t="s">
        <v>2408</v>
      </c>
      <c r="J237" s="27" t="str">
        <f t="shared" si="23"/>
        <v>409.270 - Запчасти автобусов</v>
      </c>
      <c r="M237" s="46"/>
      <c r="N237" s="46"/>
      <c r="P237" s="44" t="s">
        <v>3131</v>
      </c>
      <c r="Q237" s="44" t="s">
        <v>3454</v>
      </c>
    </row>
    <row r="238" spans="4:17" ht="15" x14ac:dyDescent="0.25">
      <c r="D238" s="30"/>
      <c r="G238" s="26">
        <v>280</v>
      </c>
      <c r="H238" s="28" t="str">
        <f t="shared" si="22"/>
        <v>409.280</v>
      </c>
      <c r="I238" s="29" t="s">
        <v>2407</v>
      </c>
      <c r="J238" s="27" t="str">
        <f t="shared" si="23"/>
        <v>409.280 - Запчасти спецавтотехники</v>
      </c>
      <c r="M238" s="46"/>
      <c r="N238" s="46"/>
      <c r="P238" s="44" t="s">
        <v>3197</v>
      </c>
      <c r="Q238" s="44" t="s">
        <v>3455</v>
      </c>
    </row>
    <row r="239" spans="4:17" ht="15" x14ac:dyDescent="0.25">
      <c r="D239" s="30"/>
      <c r="G239" s="26">
        <v>290</v>
      </c>
      <c r="H239" s="28" t="str">
        <f t="shared" si="22"/>
        <v>409.290</v>
      </c>
      <c r="I239" s="29" t="s">
        <v>2406</v>
      </c>
      <c r="J239" s="27" t="str">
        <f t="shared" si="23"/>
        <v>409.290 - Запчасти погрузчиков</v>
      </c>
      <c r="M239" s="46"/>
      <c r="N239" s="46"/>
      <c r="P239" s="44" t="s">
        <v>3292</v>
      </c>
      <c r="Q239" s="44" t="s">
        <v>1954</v>
      </c>
    </row>
    <row r="240" spans="4:17" ht="15" x14ac:dyDescent="0.25">
      <c r="D240" s="30"/>
      <c r="G240" s="26">
        <v>300</v>
      </c>
      <c r="H240" s="28" t="str">
        <f t="shared" si="22"/>
        <v>409.300</v>
      </c>
      <c r="I240" s="29" t="s">
        <v>2405</v>
      </c>
      <c r="J240" s="27" t="str">
        <f t="shared" si="23"/>
        <v>409.300 - Запчасти вагонов и автосцепных устройств</v>
      </c>
      <c r="M240" s="46"/>
      <c r="N240" s="46"/>
      <c r="P240" s="44" t="s">
        <v>2917</v>
      </c>
      <c r="Q240" s="44" t="s">
        <v>2337</v>
      </c>
    </row>
    <row r="241" spans="4:17" ht="15" x14ac:dyDescent="0.25">
      <c r="D241" s="30"/>
      <c r="G241" s="26">
        <v>310</v>
      </c>
      <c r="H241" s="28" t="str">
        <f t="shared" si="22"/>
        <v>409.310</v>
      </c>
      <c r="I241" s="29" t="s">
        <v>2404</v>
      </c>
      <c r="J241" s="27" t="str">
        <f t="shared" si="23"/>
        <v>409.310 - Запчасти транспорта железнодорожного и путевой техники</v>
      </c>
      <c r="M241" s="46"/>
      <c r="N241" s="46"/>
      <c r="P241" s="44" t="s">
        <v>2891</v>
      </c>
      <c r="Q241" s="44" t="s">
        <v>2363</v>
      </c>
    </row>
    <row r="242" spans="4:17" ht="15" x14ac:dyDescent="0.25">
      <c r="D242" s="30"/>
      <c r="G242" s="26">
        <v>320</v>
      </c>
      <c r="H242" s="28" t="str">
        <f t="shared" si="22"/>
        <v>409.320</v>
      </c>
      <c r="I242" s="29" t="s">
        <v>2403</v>
      </c>
      <c r="J242" s="27" t="str">
        <f t="shared" si="23"/>
        <v>409.320 - Колодки тормозные для железнодорожного транспорта</v>
      </c>
      <c r="M242" s="46"/>
      <c r="N242" s="46"/>
      <c r="P242" s="44" t="s">
        <v>2892</v>
      </c>
      <c r="Q242" s="44" t="s">
        <v>2362</v>
      </c>
    </row>
    <row r="243" spans="4:17" ht="15" x14ac:dyDescent="0.25">
      <c r="D243" s="30"/>
      <c r="G243" s="26">
        <v>330</v>
      </c>
      <c r="H243" s="28" t="str">
        <f t="shared" si="22"/>
        <v>409.330</v>
      </c>
      <c r="I243" s="29" t="s">
        <v>2402</v>
      </c>
      <c r="J243" s="27" t="str">
        <f t="shared" si="23"/>
        <v>409.330 - Навесное оборудование для спецтехники</v>
      </c>
      <c r="M243" s="46"/>
      <c r="N243" s="46"/>
      <c r="P243" s="44" t="s">
        <v>2889</v>
      </c>
      <c r="Q243" s="44" t="s">
        <v>2365</v>
      </c>
    </row>
    <row r="244" spans="4:17" ht="15" x14ac:dyDescent="0.25">
      <c r="D244" s="30"/>
      <c r="G244" s="26">
        <v>340</v>
      </c>
      <c r="H244" s="28" t="str">
        <f t="shared" si="22"/>
        <v>409.340</v>
      </c>
      <c r="I244" s="29" t="s">
        <v>2401</v>
      </c>
      <c r="J244" s="27" t="str">
        <f t="shared" si="23"/>
        <v>409.340 - Автошины,камеры</v>
      </c>
      <c r="M244" s="46"/>
      <c r="N244" s="46"/>
      <c r="P244" s="44" t="s">
        <v>2754</v>
      </c>
      <c r="Q244" s="44" t="s">
        <v>2503</v>
      </c>
    </row>
    <row r="245" spans="4:17" ht="15" x14ac:dyDescent="0.25">
      <c r="D245" s="30"/>
      <c r="G245" s="26">
        <v>350</v>
      </c>
      <c r="H245" s="28" t="str">
        <f t="shared" si="22"/>
        <v>409.350</v>
      </c>
      <c r="I245" s="29" t="s">
        <v>2400</v>
      </c>
      <c r="J245" s="27" t="str">
        <f t="shared" si="23"/>
        <v>409.350 - Батарея аккумуляторная</v>
      </c>
      <c r="M245" s="46"/>
      <c r="N245" s="46"/>
      <c r="P245" s="44" t="s">
        <v>3198</v>
      </c>
      <c r="Q245" s="44" t="s">
        <v>2043</v>
      </c>
    </row>
    <row r="246" spans="4:17" ht="15" x14ac:dyDescent="0.25">
      <c r="D246" s="30"/>
      <c r="G246" s="26">
        <v>360</v>
      </c>
      <c r="H246" s="28" t="str">
        <f t="shared" si="22"/>
        <v>409.360</v>
      </c>
      <c r="I246" s="29" t="s">
        <v>2399</v>
      </c>
      <c r="J246" s="27" t="str">
        <f t="shared" si="23"/>
        <v>409.360 - Знаки дорожные</v>
      </c>
      <c r="M246" s="46"/>
      <c r="N246" s="46"/>
      <c r="P246" s="44" t="s">
        <v>2659</v>
      </c>
      <c r="Q246" s="44" t="s">
        <v>2607</v>
      </c>
    </row>
    <row r="247" spans="4:17" ht="15" x14ac:dyDescent="0.25">
      <c r="D247" s="30">
        <v>410</v>
      </c>
      <c r="E247" s="24" t="s">
        <v>2398</v>
      </c>
      <c r="F247" s="25" t="str">
        <f>D247&amp;" - "&amp;E247</f>
        <v>410 - Резинотехнические изделия и асбесто-технические изделия</v>
      </c>
      <c r="H247" s="28"/>
      <c r="M247" s="46"/>
      <c r="N247" s="46"/>
      <c r="P247" s="44" t="s">
        <v>3160</v>
      </c>
      <c r="Q247" s="44" t="s">
        <v>2076</v>
      </c>
    </row>
    <row r="248" spans="4:17" ht="15" x14ac:dyDescent="0.25">
      <c r="D248" s="30"/>
      <c r="G248" s="26">
        <v>110</v>
      </c>
      <c r="H248" s="28" t="str">
        <f t="shared" ref="H248:H271" si="24">$D$247&amp;"."&amp;G248</f>
        <v>410.110</v>
      </c>
      <c r="I248" s="29" t="s">
        <v>2397</v>
      </c>
      <c r="J248" s="27" t="str">
        <f t="shared" ref="J248:J271" si="25">H248&amp;" - "&amp;I248</f>
        <v>410.110 - Манжеты,сальники,кольца</v>
      </c>
      <c r="M248" s="46"/>
      <c r="N248" s="46"/>
      <c r="P248" s="44" t="s">
        <v>3009</v>
      </c>
      <c r="Q248" s="44" t="s">
        <v>2238</v>
      </c>
    </row>
    <row r="249" spans="4:17" ht="15" x14ac:dyDescent="0.25">
      <c r="D249" s="30"/>
      <c r="G249" s="26">
        <v>120</v>
      </c>
      <c r="H249" s="28" t="str">
        <f t="shared" si="24"/>
        <v>410.120</v>
      </c>
      <c r="I249" s="29" t="s">
        <v>2396</v>
      </c>
      <c r="J249" s="27" t="str">
        <f t="shared" si="25"/>
        <v>410.120 - Ленты конвейерные</v>
      </c>
      <c r="M249" s="46"/>
      <c r="N249" s="46"/>
      <c r="P249" s="44" t="s">
        <v>3133</v>
      </c>
      <c r="Q249" s="44" t="s">
        <v>2104</v>
      </c>
    </row>
    <row r="250" spans="4:17" ht="15" x14ac:dyDescent="0.25">
      <c r="D250" s="30"/>
      <c r="G250" s="26">
        <v>130</v>
      </c>
      <c r="H250" s="28" t="str">
        <f t="shared" si="24"/>
        <v>410.130</v>
      </c>
      <c r="I250" s="29" t="s">
        <v>2395</v>
      </c>
      <c r="J250" s="27" t="str">
        <f t="shared" si="25"/>
        <v>410.130 - Соединения конвейерных лент</v>
      </c>
      <c r="M250" s="46"/>
      <c r="N250" s="46"/>
      <c r="P250" s="44" t="s">
        <v>2956</v>
      </c>
      <c r="Q250" s="44" t="s">
        <v>2295</v>
      </c>
    </row>
    <row r="251" spans="4:17" ht="15" x14ac:dyDescent="0.25">
      <c r="D251" s="30"/>
      <c r="G251" s="26">
        <v>140</v>
      </c>
      <c r="H251" s="28" t="str">
        <f t="shared" si="24"/>
        <v>410.140</v>
      </c>
      <c r="I251" s="29" t="s">
        <v>2394</v>
      </c>
      <c r="J251" s="27" t="str">
        <f t="shared" si="25"/>
        <v>410.140 - Клеи, герметики</v>
      </c>
      <c r="M251" s="46"/>
      <c r="N251" s="46"/>
      <c r="P251" s="44" t="s">
        <v>2945</v>
      </c>
      <c r="Q251" s="44" t="s">
        <v>2308</v>
      </c>
    </row>
    <row r="252" spans="4:17" ht="15" x14ac:dyDescent="0.25">
      <c r="D252" s="30"/>
      <c r="G252" s="26">
        <v>150</v>
      </c>
      <c r="H252" s="28" t="str">
        <f t="shared" si="24"/>
        <v>410.150</v>
      </c>
      <c r="I252" s="29" t="s">
        <v>2393</v>
      </c>
      <c r="J252" s="27" t="str">
        <f t="shared" si="25"/>
        <v>410.150 - Металлорукава</v>
      </c>
      <c r="M252" s="46"/>
      <c r="N252" s="46"/>
      <c r="P252" s="44" t="s">
        <v>3308</v>
      </c>
      <c r="Q252" s="44" t="s">
        <v>1938</v>
      </c>
    </row>
    <row r="253" spans="4:17" ht="15" x14ac:dyDescent="0.25">
      <c r="D253" s="30"/>
      <c r="G253" s="26">
        <v>160</v>
      </c>
      <c r="H253" s="28" t="str">
        <f t="shared" si="24"/>
        <v>410.160</v>
      </c>
      <c r="I253" s="29" t="s">
        <v>2392</v>
      </c>
      <c r="J253" s="27" t="str">
        <f t="shared" si="25"/>
        <v>410.160 - Ремни</v>
      </c>
      <c r="M253" s="46"/>
      <c r="N253" s="46"/>
      <c r="P253" s="44" t="s">
        <v>3390</v>
      </c>
      <c r="Q253" s="44" t="s">
        <v>1855</v>
      </c>
    </row>
    <row r="254" spans="4:17" ht="15" x14ac:dyDescent="0.25">
      <c r="D254" s="30"/>
      <c r="G254" s="26">
        <v>170</v>
      </c>
      <c r="H254" s="28" t="str">
        <f t="shared" si="24"/>
        <v>410.170</v>
      </c>
      <c r="I254" s="29" t="s">
        <v>2391</v>
      </c>
      <c r="J254" s="27" t="str">
        <f t="shared" si="25"/>
        <v>410.170 - Шнуры</v>
      </c>
      <c r="M254" s="46"/>
      <c r="N254" s="46"/>
      <c r="P254" s="44" t="s">
        <v>2904</v>
      </c>
      <c r="Q254" s="44" t="s">
        <v>2350</v>
      </c>
    </row>
    <row r="255" spans="4:17" ht="15" x14ac:dyDescent="0.25">
      <c r="D255" s="30"/>
      <c r="G255" s="26">
        <v>180</v>
      </c>
      <c r="H255" s="28" t="str">
        <f t="shared" si="24"/>
        <v>410.180</v>
      </c>
      <c r="I255" s="29" t="s">
        <v>2390</v>
      </c>
      <c r="J255" s="27" t="str">
        <f t="shared" si="25"/>
        <v>410.180 - Канаты неметаллические</v>
      </c>
      <c r="M255" s="46"/>
      <c r="N255" s="46"/>
      <c r="P255" s="44" t="s">
        <v>2767</v>
      </c>
      <c r="Q255" s="44" t="s">
        <v>2489</v>
      </c>
    </row>
    <row r="256" spans="4:17" ht="15" x14ac:dyDescent="0.25">
      <c r="D256" s="30"/>
      <c r="G256" s="26">
        <v>190</v>
      </c>
      <c r="H256" s="28" t="str">
        <f t="shared" si="24"/>
        <v>410.190</v>
      </c>
      <c r="I256" s="29" t="s">
        <v>2389</v>
      </c>
      <c r="J256" s="27" t="str">
        <f t="shared" si="25"/>
        <v>410.190 - Трубки</v>
      </c>
      <c r="M256" s="46"/>
      <c r="N256" s="46"/>
      <c r="P256" s="44" t="s">
        <v>3115</v>
      </c>
      <c r="Q256" s="44" t="s">
        <v>2121</v>
      </c>
    </row>
    <row r="257" spans="4:17" ht="15" x14ac:dyDescent="0.25">
      <c r="D257" s="30"/>
      <c r="G257" s="26">
        <v>200</v>
      </c>
      <c r="H257" s="28" t="str">
        <f t="shared" si="24"/>
        <v>410.200</v>
      </c>
      <c r="I257" s="29" t="s">
        <v>2388</v>
      </c>
      <c r="J257" s="27" t="str">
        <f t="shared" si="25"/>
        <v>410.200 - Шланги</v>
      </c>
      <c r="M257" s="46"/>
      <c r="N257" s="46"/>
      <c r="P257" s="44" t="s">
        <v>3116</v>
      </c>
      <c r="Q257" s="44" t="s">
        <v>2120</v>
      </c>
    </row>
    <row r="258" spans="4:17" ht="15" x14ac:dyDescent="0.25">
      <c r="D258" s="30"/>
      <c r="G258" s="26">
        <v>210</v>
      </c>
      <c r="H258" s="28" t="str">
        <f t="shared" si="24"/>
        <v>410.210</v>
      </c>
      <c r="I258" s="29" t="s">
        <v>2387</v>
      </c>
      <c r="J258" s="27" t="str">
        <f t="shared" si="25"/>
        <v>410.210 - Резина сырая</v>
      </c>
      <c r="M258" s="46"/>
      <c r="N258" s="46"/>
      <c r="P258" s="44" t="s">
        <v>2831</v>
      </c>
      <c r="Q258" s="44" t="s">
        <v>2423</v>
      </c>
    </row>
    <row r="259" spans="4:17" ht="15" x14ac:dyDescent="0.25">
      <c r="D259" s="30"/>
      <c r="G259" s="26">
        <v>220</v>
      </c>
      <c r="H259" s="28" t="str">
        <f t="shared" si="24"/>
        <v>410.220</v>
      </c>
      <c r="I259" s="29" t="s">
        <v>2386</v>
      </c>
      <c r="J259" s="27" t="str">
        <f t="shared" si="25"/>
        <v>410.220 - Пробка прокладочная</v>
      </c>
      <c r="M259" s="46"/>
      <c r="N259" s="46"/>
      <c r="P259" s="44" t="s">
        <v>2755</v>
      </c>
      <c r="Q259" s="44" t="s">
        <v>2502</v>
      </c>
    </row>
    <row r="260" spans="4:17" ht="15" x14ac:dyDescent="0.25">
      <c r="D260" s="30"/>
      <c r="G260" s="26">
        <v>230</v>
      </c>
      <c r="H260" s="28" t="str">
        <f t="shared" si="24"/>
        <v>410.230</v>
      </c>
      <c r="I260" s="29" t="s">
        <v>2385</v>
      </c>
      <c r="J260" s="27" t="str">
        <f t="shared" si="25"/>
        <v>410.230 - Технические пластины и ковры диэлектрические</v>
      </c>
      <c r="M260" s="46"/>
      <c r="N260" s="46"/>
      <c r="P260" s="44" t="s">
        <v>2661</v>
      </c>
      <c r="Q260" s="44" t="s">
        <v>2605</v>
      </c>
    </row>
    <row r="261" spans="4:17" ht="15" x14ac:dyDescent="0.25">
      <c r="D261" s="30"/>
      <c r="G261" s="26">
        <v>240</v>
      </c>
      <c r="H261" s="28" t="str">
        <f t="shared" si="24"/>
        <v>410.240</v>
      </c>
      <c r="I261" s="29" t="s">
        <v>2384</v>
      </c>
      <c r="J261" s="27" t="str">
        <f t="shared" si="25"/>
        <v>410.240 - Изоляция железнодорожных путей</v>
      </c>
      <c r="M261" s="46"/>
      <c r="N261" s="46"/>
      <c r="P261" s="44" t="s">
        <v>2663</v>
      </c>
      <c r="Q261" s="44" t="s">
        <v>853</v>
      </c>
    </row>
    <row r="262" spans="4:17" ht="15" x14ac:dyDescent="0.25">
      <c r="D262" s="30"/>
      <c r="G262" s="26">
        <v>250</v>
      </c>
      <c r="H262" s="28" t="str">
        <f t="shared" si="24"/>
        <v>410.250</v>
      </c>
      <c r="I262" s="29" t="s">
        <v>2383</v>
      </c>
      <c r="J262" s="27" t="str">
        <f t="shared" si="25"/>
        <v>410.250 - Асбест молотый</v>
      </c>
      <c r="M262" s="46"/>
      <c r="N262" s="46"/>
      <c r="P262" s="44" t="s">
        <v>2990</v>
      </c>
      <c r="Q262" s="44" t="s">
        <v>2257</v>
      </c>
    </row>
    <row r="263" spans="4:17" ht="15" x14ac:dyDescent="0.25">
      <c r="D263" s="30"/>
      <c r="G263" s="26">
        <v>260</v>
      </c>
      <c r="H263" s="28" t="str">
        <f t="shared" si="24"/>
        <v>410.260</v>
      </c>
      <c r="I263" s="29" t="s">
        <v>2382</v>
      </c>
      <c r="J263" s="27" t="str">
        <f t="shared" si="25"/>
        <v>410.260 - Асбокартон</v>
      </c>
      <c r="M263" s="46"/>
      <c r="N263" s="46"/>
      <c r="P263" s="44" t="s">
        <v>2877</v>
      </c>
      <c r="Q263" s="44" t="s">
        <v>2377</v>
      </c>
    </row>
    <row r="264" spans="4:17" ht="15" x14ac:dyDescent="0.25">
      <c r="D264" s="30"/>
      <c r="G264" s="26">
        <v>270</v>
      </c>
      <c r="H264" s="28" t="str">
        <f t="shared" si="24"/>
        <v>410.270</v>
      </c>
      <c r="I264" s="29" t="s">
        <v>2381</v>
      </c>
      <c r="J264" s="27" t="str">
        <f t="shared" si="25"/>
        <v>410.270 - Асбобумага</v>
      </c>
      <c r="M264" s="46"/>
      <c r="N264" s="46"/>
      <c r="P264" s="44" t="s">
        <v>2857</v>
      </c>
      <c r="Q264" s="44" t="s">
        <v>2396</v>
      </c>
    </row>
    <row r="265" spans="4:17" ht="15" x14ac:dyDescent="0.25">
      <c r="D265" s="30"/>
      <c r="G265" s="26">
        <v>280</v>
      </c>
      <c r="H265" s="28" t="str">
        <f t="shared" si="24"/>
        <v>410.280</v>
      </c>
      <c r="I265" s="29" t="s">
        <v>945</v>
      </c>
      <c r="J265" s="27" t="str">
        <f t="shared" si="25"/>
        <v>410.280 - Асбошнур</v>
      </c>
      <c r="M265" s="46"/>
      <c r="N265" s="46"/>
      <c r="P265" s="44" t="s">
        <v>3080</v>
      </c>
      <c r="Q265" s="44" t="s">
        <v>2159</v>
      </c>
    </row>
    <row r="266" spans="4:17" ht="15" x14ac:dyDescent="0.25">
      <c r="D266" s="30"/>
      <c r="G266" s="26">
        <v>290</v>
      </c>
      <c r="H266" s="28" t="str">
        <f t="shared" si="24"/>
        <v>410.290</v>
      </c>
      <c r="I266" s="29" t="s">
        <v>2380</v>
      </c>
      <c r="J266" s="27" t="str">
        <f t="shared" si="25"/>
        <v>410.290 - Асботкань</v>
      </c>
      <c r="M266" s="46"/>
      <c r="N266" s="46"/>
      <c r="P266" s="44" t="s">
        <v>2729</v>
      </c>
      <c r="Q266" s="44" t="s">
        <v>2532</v>
      </c>
    </row>
    <row r="267" spans="4:17" ht="15" x14ac:dyDescent="0.25">
      <c r="D267" s="30"/>
      <c r="G267" s="26">
        <v>300</v>
      </c>
      <c r="H267" s="28" t="str">
        <f t="shared" si="24"/>
        <v>410.300</v>
      </c>
      <c r="I267" s="29" t="s">
        <v>2379</v>
      </c>
      <c r="J267" s="27" t="str">
        <f t="shared" si="25"/>
        <v>410.300 - Паронит</v>
      </c>
      <c r="M267" s="46"/>
      <c r="N267" s="46"/>
      <c r="P267" s="44" t="s">
        <v>2730</v>
      </c>
      <c r="Q267" s="44" t="s">
        <v>2531</v>
      </c>
    </row>
    <row r="268" spans="4:17" ht="15" x14ac:dyDescent="0.25">
      <c r="D268" s="30"/>
      <c r="G268" s="26">
        <v>310</v>
      </c>
      <c r="H268" s="28" t="str">
        <f t="shared" si="24"/>
        <v>410.310</v>
      </c>
      <c r="I268" s="29" t="s">
        <v>2378</v>
      </c>
      <c r="J268" s="27" t="str">
        <f t="shared" si="25"/>
        <v>410.310 - Набивка</v>
      </c>
      <c r="M268" s="46"/>
      <c r="N268" s="46"/>
      <c r="P268" s="44" t="s">
        <v>3040</v>
      </c>
      <c r="Q268" s="44" t="s">
        <v>2205</v>
      </c>
    </row>
    <row r="269" spans="4:17" ht="15" x14ac:dyDescent="0.25">
      <c r="D269" s="30"/>
      <c r="G269" s="26">
        <v>320</v>
      </c>
      <c r="H269" s="28" t="str">
        <f t="shared" si="24"/>
        <v>410.320</v>
      </c>
      <c r="I269" s="29" t="s">
        <v>2377</v>
      </c>
      <c r="J269" s="27" t="str">
        <f t="shared" si="25"/>
        <v>410.320 - Ленты асбестовые</v>
      </c>
      <c r="M269" s="46"/>
      <c r="N269" s="46"/>
      <c r="P269" s="44" t="s">
        <v>3031</v>
      </c>
      <c r="Q269" s="44" t="s">
        <v>2213</v>
      </c>
    </row>
    <row r="270" spans="4:17" ht="15" x14ac:dyDescent="0.25">
      <c r="D270" s="30"/>
      <c r="G270" s="26">
        <v>330</v>
      </c>
      <c r="H270" s="28" t="str">
        <f t="shared" si="24"/>
        <v>410.330</v>
      </c>
      <c r="I270" s="29" t="s">
        <v>2376</v>
      </c>
      <c r="J270" s="27" t="str">
        <f t="shared" si="25"/>
        <v>410.330 - РТИ и АТИ.Резиновые детали трубопровода (отводы,переходники,тройники)</v>
      </c>
      <c r="M270" s="46"/>
      <c r="N270" s="46"/>
      <c r="P270" s="44" t="s">
        <v>2667</v>
      </c>
      <c r="Q270" s="44" t="s">
        <v>2600</v>
      </c>
    </row>
    <row r="271" spans="4:17" ht="15" x14ac:dyDescent="0.25">
      <c r="D271" s="30"/>
      <c r="G271" s="26">
        <v>340</v>
      </c>
      <c r="H271" s="28" t="str">
        <f t="shared" si="24"/>
        <v>410.340</v>
      </c>
      <c r="I271" s="29" t="s">
        <v>2375</v>
      </c>
      <c r="J271" s="27" t="str">
        <f t="shared" si="25"/>
        <v>410.340 - Асбополотно</v>
      </c>
      <c r="M271" s="46"/>
      <c r="N271" s="46"/>
      <c r="P271" s="44" t="s">
        <v>2668</v>
      </c>
      <c r="Q271" s="44" t="s">
        <v>2599</v>
      </c>
    </row>
    <row r="272" spans="4:17" ht="15" x14ac:dyDescent="0.25">
      <c r="D272" s="30">
        <v>411</v>
      </c>
      <c r="E272" s="24" t="s">
        <v>2374</v>
      </c>
      <c r="F272" s="25" t="str">
        <f>D272&amp;" - "&amp;E272</f>
        <v>411 - Лакокрасочная продукция и инвентарь</v>
      </c>
      <c r="M272" s="46"/>
      <c r="N272" s="46"/>
      <c r="P272" s="44" t="s">
        <v>2908</v>
      </c>
      <c r="Q272" s="44" t="s">
        <v>2346</v>
      </c>
    </row>
    <row r="273" spans="4:17" ht="15" x14ac:dyDescent="0.25">
      <c r="D273" s="30"/>
      <c r="G273" s="26">
        <v>110</v>
      </c>
      <c r="H273" s="28" t="str">
        <f t="shared" ref="H273:H313" si="26">$D$272&amp;"."&amp;G273</f>
        <v>411.110</v>
      </c>
      <c r="I273" s="29"/>
      <c r="M273" s="46"/>
      <c r="N273" s="46"/>
      <c r="P273" s="44" t="s">
        <v>2734</v>
      </c>
      <c r="Q273" s="44" t="s">
        <v>2526</v>
      </c>
    </row>
    <row r="274" spans="4:17" ht="15" x14ac:dyDescent="0.25">
      <c r="D274" s="30"/>
      <c r="G274" s="26">
        <v>120</v>
      </c>
      <c r="H274" s="28" t="str">
        <f t="shared" si="26"/>
        <v>411.120</v>
      </c>
      <c r="I274" s="31" t="s">
        <v>588</v>
      </c>
      <c r="J274" s="27" t="str">
        <f t="shared" ref="J274:J313" si="27">H274&amp;" - "&amp;I274</f>
        <v>411.120 - Колер для краски</v>
      </c>
      <c r="M274" s="46"/>
      <c r="N274" s="46"/>
      <c r="P274" s="44" t="s">
        <v>2733</v>
      </c>
      <c r="Q274" s="44" t="s">
        <v>2527</v>
      </c>
    </row>
    <row r="275" spans="4:17" ht="15" x14ac:dyDescent="0.25">
      <c r="D275" s="30"/>
      <c r="G275" s="26">
        <v>130</v>
      </c>
      <c r="H275" s="28" t="str">
        <f t="shared" si="26"/>
        <v>411.130</v>
      </c>
      <c r="I275" s="29" t="s">
        <v>2373</v>
      </c>
      <c r="J275" s="27" t="str">
        <f t="shared" si="27"/>
        <v>411.130 - Картриджи для чернил для маркировки металла</v>
      </c>
      <c r="M275" s="46"/>
      <c r="N275" s="46"/>
      <c r="P275" s="44" t="s">
        <v>3046</v>
      </c>
      <c r="Q275" s="44" t="s">
        <v>2196</v>
      </c>
    </row>
    <row r="276" spans="4:17" ht="15" x14ac:dyDescent="0.25">
      <c r="D276" s="30"/>
      <c r="G276" s="26">
        <v>140</v>
      </c>
      <c r="H276" s="28" t="str">
        <f t="shared" si="26"/>
        <v>411.140</v>
      </c>
      <c r="I276" s="29" t="s">
        <v>2372</v>
      </c>
      <c r="J276" s="27" t="str">
        <f t="shared" si="27"/>
        <v>411.140 - Полимерные лакокрасочные материалы для покрытия стального проката</v>
      </c>
      <c r="M276" s="46"/>
      <c r="N276" s="46"/>
      <c r="P276" s="44" t="s">
        <v>2805</v>
      </c>
      <c r="Q276" s="44" t="s">
        <v>2451</v>
      </c>
    </row>
    <row r="277" spans="4:17" ht="15" x14ac:dyDescent="0.25">
      <c r="D277" s="30"/>
      <c r="G277" s="26">
        <v>150</v>
      </c>
      <c r="H277" s="28" t="str">
        <f t="shared" si="26"/>
        <v>411.150</v>
      </c>
      <c r="I277" s="29" t="s">
        <v>2371</v>
      </c>
      <c r="J277" s="27" t="str">
        <f t="shared" si="27"/>
        <v>411.150 - Эмаль ПФ, НЦ, грунтовки.</v>
      </c>
      <c r="M277" s="46"/>
      <c r="N277" s="46"/>
      <c r="P277" s="44" t="s">
        <v>2856</v>
      </c>
      <c r="Q277" s="44" t="s">
        <v>2397</v>
      </c>
    </row>
    <row r="278" spans="4:17" ht="15" x14ac:dyDescent="0.25">
      <c r="D278" s="30"/>
      <c r="G278" s="26">
        <v>160</v>
      </c>
      <c r="H278" s="28" t="str">
        <f t="shared" si="26"/>
        <v>411.160</v>
      </c>
      <c r="I278" s="29" t="s">
        <v>2370</v>
      </c>
      <c r="J278" s="27" t="str">
        <f t="shared" si="27"/>
        <v>411.160 - Автоэмаль.</v>
      </c>
      <c r="M278" s="46"/>
      <c r="N278" s="46"/>
      <c r="P278" s="44" t="s">
        <v>3125</v>
      </c>
      <c r="Q278" s="44" t="s">
        <v>2111</v>
      </c>
    </row>
    <row r="279" spans="4:17" ht="15" x14ac:dyDescent="0.25">
      <c r="D279" s="30"/>
      <c r="G279" s="26">
        <v>170</v>
      </c>
      <c r="H279" s="28" t="str">
        <f t="shared" si="26"/>
        <v>411.170</v>
      </c>
      <c r="I279" s="29" t="s">
        <v>2369</v>
      </c>
      <c r="J279" s="27" t="str">
        <f t="shared" si="27"/>
        <v>411.170 - Растворители.</v>
      </c>
      <c r="M279" s="46"/>
      <c r="N279" s="46"/>
      <c r="P279" s="44" t="s">
        <v>2782</v>
      </c>
      <c r="Q279" s="44" t="s">
        <v>2474</v>
      </c>
    </row>
    <row r="280" spans="4:17" ht="15" x14ac:dyDescent="0.25">
      <c r="D280" s="30"/>
      <c r="G280" s="26">
        <v>180</v>
      </c>
      <c r="H280" s="28" t="str">
        <f t="shared" si="26"/>
        <v>411.180</v>
      </c>
      <c r="I280" s="29" t="s">
        <v>2368</v>
      </c>
      <c r="J280" s="27" t="str">
        <f t="shared" si="27"/>
        <v>411.180 - Герметики.</v>
      </c>
      <c r="M280" s="46"/>
      <c r="N280" s="46"/>
      <c r="P280" s="44" t="s">
        <v>2786</v>
      </c>
      <c r="Q280" s="44" t="s">
        <v>2470</v>
      </c>
    </row>
    <row r="281" spans="4:17" ht="15" x14ac:dyDescent="0.25">
      <c r="D281" s="30"/>
      <c r="G281" s="26">
        <v>190</v>
      </c>
      <c r="H281" s="28" t="str">
        <f t="shared" si="26"/>
        <v>411.190</v>
      </c>
      <c r="I281" s="29" t="s">
        <v>2367</v>
      </c>
      <c r="J281" s="27" t="str">
        <f t="shared" si="27"/>
        <v>411.190 - Шеллак сухой.</v>
      </c>
      <c r="M281" s="46"/>
      <c r="N281" s="46"/>
      <c r="P281" s="44" t="s">
        <v>2787</v>
      </c>
      <c r="Q281" s="44" t="s">
        <v>2469</v>
      </c>
    </row>
    <row r="282" spans="4:17" ht="15" x14ac:dyDescent="0.25">
      <c r="D282" s="30"/>
      <c r="G282" s="26">
        <v>200</v>
      </c>
      <c r="H282" s="28" t="str">
        <f t="shared" si="26"/>
        <v>411.200</v>
      </c>
      <c r="I282" s="29" t="s">
        <v>2366</v>
      </c>
      <c r="J282" s="27" t="str">
        <f t="shared" si="27"/>
        <v>411.200 - Олифы.</v>
      </c>
      <c r="M282" s="46"/>
      <c r="N282" s="46"/>
      <c r="P282" s="44" t="s">
        <v>2784</v>
      </c>
      <c r="Q282" s="44" t="s">
        <v>2472</v>
      </c>
    </row>
    <row r="283" spans="4:17" ht="15" x14ac:dyDescent="0.25">
      <c r="D283" s="30"/>
      <c r="G283" s="26">
        <v>210</v>
      </c>
      <c r="H283" s="28" t="str">
        <f t="shared" si="26"/>
        <v>411.210</v>
      </c>
      <c r="I283" s="29" t="s">
        <v>2365</v>
      </c>
      <c r="J283" s="27" t="str">
        <f t="shared" si="27"/>
        <v>411.210 - Краска порошковая</v>
      </c>
      <c r="M283" s="46"/>
      <c r="N283" s="46"/>
      <c r="P283" s="44" t="s">
        <v>2783</v>
      </c>
      <c r="Q283" s="44" t="s">
        <v>2473</v>
      </c>
    </row>
    <row r="284" spans="4:17" ht="15" x14ac:dyDescent="0.25">
      <c r="D284" s="30"/>
      <c r="G284" s="26">
        <v>220</v>
      </c>
      <c r="H284" s="28" t="str">
        <f t="shared" si="26"/>
        <v>411.220</v>
      </c>
      <c r="I284" s="29" t="s">
        <v>2364</v>
      </c>
      <c r="J284" s="27" t="str">
        <f t="shared" si="27"/>
        <v>411.220 - Шпатлевки</v>
      </c>
      <c r="M284" s="46"/>
      <c r="N284" s="46"/>
      <c r="P284" s="44" t="s">
        <v>2781</v>
      </c>
      <c r="Q284" s="44" t="s">
        <v>2475</v>
      </c>
    </row>
    <row r="285" spans="4:17" ht="15" x14ac:dyDescent="0.25">
      <c r="D285" s="30"/>
      <c r="G285" s="26">
        <v>230</v>
      </c>
      <c r="H285" s="28" t="str">
        <f t="shared" si="26"/>
        <v>411.230</v>
      </c>
      <c r="I285" s="29" t="s">
        <v>2363</v>
      </c>
      <c r="J285" s="27" t="str">
        <f t="shared" si="27"/>
        <v>411.230 - Краска для маркировки электродов</v>
      </c>
      <c r="M285" s="46"/>
      <c r="N285" s="46"/>
      <c r="P285" s="44" t="s">
        <v>2789</v>
      </c>
      <c r="Q285" s="44" t="s">
        <v>2467</v>
      </c>
    </row>
    <row r="286" spans="4:17" ht="15" x14ac:dyDescent="0.25">
      <c r="D286" s="30"/>
      <c r="G286" s="26">
        <v>240</v>
      </c>
      <c r="H286" s="28" t="str">
        <f t="shared" si="26"/>
        <v>411.240</v>
      </c>
      <c r="I286" s="29" t="s">
        <v>2362</v>
      </c>
      <c r="J286" s="27" t="str">
        <f t="shared" si="27"/>
        <v>411.240 - Краска по ржавчине</v>
      </c>
      <c r="M286" s="46"/>
      <c r="N286" s="46"/>
      <c r="P286" s="44" t="s">
        <v>2778</v>
      </c>
      <c r="Q286" s="44" t="s">
        <v>2478</v>
      </c>
    </row>
    <row r="287" spans="4:17" ht="15" x14ac:dyDescent="0.25">
      <c r="D287" s="30"/>
      <c r="G287" s="26">
        <v>250</v>
      </c>
      <c r="H287" s="28" t="str">
        <f t="shared" si="26"/>
        <v>411.250</v>
      </c>
      <c r="I287" s="29" t="s">
        <v>2361</v>
      </c>
      <c r="J287" s="27" t="str">
        <f t="shared" si="27"/>
        <v>411.250 - Эмаль аэрозольная</v>
      </c>
      <c r="M287" s="46"/>
      <c r="N287" s="46"/>
      <c r="P287" s="44" t="s">
        <v>2788</v>
      </c>
      <c r="Q287" s="44" t="s">
        <v>2468</v>
      </c>
    </row>
    <row r="288" spans="4:17" ht="15" x14ac:dyDescent="0.25">
      <c r="D288" s="30"/>
      <c r="G288" s="26">
        <v>260</v>
      </c>
      <c r="H288" s="28" t="str">
        <f t="shared" si="26"/>
        <v>411.260</v>
      </c>
      <c r="I288" s="29" t="s">
        <v>2360</v>
      </c>
      <c r="J288" s="27" t="str">
        <f t="shared" si="27"/>
        <v>411.260 - Канифоль.</v>
      </c>
      <c r="M288" s="46"/>
      <c r="N288" s="46"/>
      <c r="P288" s="44" t="s">
        <v>2801</v>
      </c>
      <c r="Q288" s="44" t="s">
        <v>2455</v>
      </c>
    </row>
    <row r="289" spans="4:17" ht="15" x14ac:dyDescent="0.25">
      <c r="D289" s="30"/>
      <c r="G289" s="26">
        <v>270</v>
      </c>
      <c r="H289" s="28" t="str">
        <f t="shared" si="26"/>
        <v>411.270</v>
      </c>
      <c r="I289" s="29" t="s">
        <v>2359</v>
      </c>
      <c r="J289" s="27" t="str">
        <f t="shared" si="27"/>
        <v>411.270 - Эмаль полупроводящая</v>
      </c>
      <c r="M289" s="46"/>
      <c r="N289" s="46"/>
      <c r="P289" s="44" t="s">
        <v>2807</v>
      </c>
      <c r="Q289" s="44" t="s">
        <v>2449</v>
      </c>
    </row>
    <row r="290" spans="4:17" ht="15" x14ac:dyDescent="0.25">
      <c r="D290" s="30"/>
      <c r="G290" s="26">
        <v>280</v>
      </c>
      <c r="H290" s="28" t="str">
        <f t="shared" si="26"/>
        <v>411.280</v>
      </c>
      <c r="I290" s="29" t="s">
        <v>2358</v>
      </c>
      <c r="J290" s="27" t="str">
        <f t="shared" si="27"/>
        <v>411.280 - Клеи.</v>
      </c>
      <c r="M290" s="46"/>
      <c r="N290" s="46"/>
      <c r="P290" s="44" t="s">
        <v>2791</v>
      </c>
      <c r="Q290" s="44" t="s">
        <v>2465</v>
      </c>
    </row>
    <row r="291" spans="4:17" ht="15" x14ac:dyDescent="0.25">
      <c r="D291" s="30"/>
      <c r="G291" s="26">
        <v>290</v>
      </c>
      <c r="H291" s="28" t="str">
        <f t="shared" si="26"/>
        <v>411.290</v>
      </c>
      <c r="I291" s="29" t="s">
        <v>2357</v>
      </c>
      <c r="J291" s="27" t="str">
        <f t="shared" si="27"/>
        <v>411.290 - Химич.стойкие ЛКМ</v>
      </c>
      <c r="M291" s="46"/>
      <c r="N291" s="46"/>
      <c r="P291" s="44" t="s">
        <v>2785</v>
      </c>
      <c r="Q291" s="44" t="s">
        <v>2471</v>
      </c>
    </row>
    <row r="292" spans="4:17" ht="15" x14ac:dyDescent="0.25">
      <c r="D292" s="30"/>
      <c r="G292" s="26">
        <v>300</v>
      </c>
      <c r="H292" s="28" t="str">
        <f t="shared" si="26"/>
        <v>411.300</v>
      </c>
      <c r="I292" s="29" t="s">
        <v>2356</v>
      </c>
      <c r="J292" s="27" t="str">
        <f t="shared" si="27"/>
        <v>411.300 - Эмаль эпоксидная для ленты стальной упаковочной.</v>
      </c>
      <c r="M292" s="46"/>
      <c r="N292" s="46"/>
      <c r="P292" s="44" t="s">
        <v>2780</v>
      </c>
      <c r="Q292" s="44" t="s">
        <v>2476</v>
      </c>
    </row>
    <row r="293" spans="4:17" ht="15" x14ac:dyDescent="0.25">
      <c r="D293" s="30"/>
      <c r="G293" s="26">
        <v>310</v>
      </c>
      <c r="H293" s="28" t="str">
        <f t="shared" si="26"/>
        <v>411.310</v>
      </c>
      <c r="I293" s="29" t="s">
        <v>2355</v>
      </c>
      <c r="J293" s="27" t="str">
        <f t="shared" si="27"/>
        <v>411.310 - Эмаль алкидно-уретановая.</v>
      </c>
      <c r="M293" s="46"/>
      <c r="N293" s="46"/>
      <c r="P293" s="44" t="s">
        <v>2779</v>
      </c>
      <c r="Q293" s="44" t="s">
        <v>2477</v>
      </c>
    </row>
    <row r="294" spans="4:17" ht="15" x14ac:dyDescent="0.25">
      <c r="D294" s="30"/>
      <c r="G294" s="26">
        <v>320</v>
      </c>
      <c r="H294" s="28" t="str">
        <f t="shared" si="26"/>
        <v>411.320</v>
      </c>
      <c r="I294" s="29" t="s">
        <v>2354</v>
      </c>
      <c r="J294" s="27" t="str">
        <f t="shared" si="27"/>
        <v>411.320 - Покрытие антипригарное.</v>
      </c>
      <c r="M294" s="46"/>
      <c r="N294" s="46"/>
      <c r="P294" s="44" t="s">
        <v>2656</v>
      </c>
      <c r="Q294" s="44" t="s">
        <v>2610</v>
      </c>
    </row>
    <row r="295" spans="4:17" ht="15" x14ac:dyDescent="0.25">
      <c r="D295" s="30"/>
      <c r="G295" s="26">
        <v>330</v>
      </c>
      <c r="H295" s="28" t="str">
        <f t="shared" si="26"/>
        <v>411.330</v>
      </c>
      <c r="I295" s="29" t="s">
        <v>2353</v>
      </c>
      <c r="J295" s="27" t="str">
        <f t="shared" si="27"/>
        <v>411.330 - Композиция антикоррозийная.</v>
      </c>
      <c r="M295" s="46"/>
      <c r="N295" s="46"/>
      <c r="P295" s="44" t="s">
        <v>2809</v>
      </c>
      <c r="Q295" s="44" t="s">
        <v>2447</v>
      </c>
    </row>
    <row r="296" spans="4:17" ht="15" x14ac:dyDescent="0.25">
      <c r="D296" s="30"/>
      <c r="G296" s="26">
        <v>340</v>
      </c>
      <c r="H296" s="28" t="str">
        <f t="shared" si="26"/>
        <v>411.340</v>
      </c>
      <c r="I296" s="29" t="s">
        <v>2352</v>
      </c>
      <c r="J296" s="27" t="str">
        <f t="shared" si="27"/>
        <v>411.340 - Дибутилфталат.</v>
      </c>
      <c r="M296" s="46"/>
      <c r="N296" s="46"/>
      <c r="P296" s="44" t="s">
        <v>2651</v>
      </c>
      <c r="Q296" s="44" t="s">
        <v>2615</v>
      </c>
    </row>
    <row r="297" spans="4:17" ht="15" x14ac:dyDescent="0.25">
      <c r="D297" s="30"/>
      <c r="G297" s="26">
        <v>350</v>
      </c>
      <c r="H297" s="28" t="str">
        <f t="shared" si="26"/>
        <v>411.350</v>
      </c>
      <c r="I297" s="29" t="s">
        <v>2351</v>
      </c>
      <c r="J297" s="27" t="str">
        <f t="shared" si="27"/>
        <v>411.350 - Пигменты.</v>
      </c>
      <c r="M297" s="46"/>
      <c r="N297" s="46"/>
      <c r="P297" s="44" t="s">
        <v>2913</v>
      </c>
      <c r="Q297" s="44" t="s">
        <v>2341</v>
      </c>
    </row>
    <row r="298" spans="4:17" ht="15" x14ac:dyDescent="0.25">
      <c r="D298" s="30"/>
      <c r="G298" s="26">
        <v>360</v>
      </c>
      <c r="H298" s="28" t="str">
        <f t="shared" si="26"/>
        <v>411.360</v>
      </c>
      <c r="I298" s="29" t="s">
        <v>2350</v>
      </c>
      <c r="J298" s="27" t="str">
        <f t="shared" si="27"/>
        <v>411.360 - Лаки</v>
      </c>
      <c r="M298" s="46"/>
      <c r="N298" s="46"/>
      <c r="P298" s="44" t="s">
        <v>3289</v>
      </c>
      <c r="Q298" s="44" t="s">
        <v>1956</v>
      </c>
    </row>
    <row r="299" spans="4:17" ht="15" x14ac:dyDescent="0.25">
      <c r="D299" s="30"/>
      <c r="G299" s="26">
        <v>370</v>
      </c>
      <c r="H299" s="28" t="str">
        <f t="shared" si="26"/>
        <v>411.370</v>
      </c>
      <c r="I299" s="29" t="s">
        <v>2349</v>
      </c>
      <c r="J299" s="27" t="str">
        <f t="shared" si="27"/>
        <v>411.370 -  Кисти малярные, валики и др.</v>
      </c>
      <c r="M299" s="46"/>
      <c r="N299" s="46"/>
      <c r="P299" s="44" t="s">
        <v>3063</v>
      </c>
      <c r="Q299" s="44" t="s">
        <v>2177</v>
      </c>
    </row>
    <row r="300" spans="4:17" ht="15" x14ac:dyDescent="0.25">
      <c r="D300" s="30"/>
      <c r="G300" s="26">
        <v>380</v>
      </c>
      <c r="H300" s="28" t="str">
        <f t="shared" si="26"/>
        <v>411.380</v>
      </c>
      <c r="I300" s="29" t="s">
        <v>2348</v>
      </c>
      <c r="J300" s="27" t="str">
        <f t="shared" si="27"/>
        <v>411.380 - Разбавители для агрегата полимерных покрытий</v>
      </c>
      <c r="M300" s="46"/>
      <c r="N300" s="46"/>
      <c r="P300" s="44" t="s">
        <v>3061</v>
      </c>
      <c r="Q300" s="44" t="s">
        <v>2179</v>
      </c>
    </row>
    <row r="301" spans="4:17" ht="15" x14ac:dyDescent="0.25">
      <c r="D301" s="30"/>
      <c r="G301" s="26">
        <v>390</v>
      </c>
      <c r="H301" s="28" t="str">
        <f t="shared" si="26"/>
        <v>411.390</v>
      </c>
      <c r="I301" s="29" t="s">
        <v>2347</v>
      </c>
      <c r="J301" s="27" t="str">
        <f t="shared" si="27"/>
        <v>411.390 - Растворители для агрегата полимерных покрытий</v>
      </c>
      <c r="M301" s="46"/>
      <c r="N301" s="46"/>
      <c r="P301" s="44" t="s">
        <v>3060</v>
      </c>
      <c r="Q301" s="44" t="s">
        <v>2180</v>
      </c>
    </row>
    <row r="302" spans="4:17" ht="15" x14ac:dyDescent="0.25">
      <c r="D302" s="30"/>
      <c r="G302" s="26">
        <v>400</v>
      </c>
      <c r="H302" s="28" t="str">
        <f t="shared" si="26"/>
        <v>411.400</v>
      </c>
      <c r="I302" s="29" t="s">
        <v>2346</v>
      </c>
      <c r="J302" s="27" t="str">
        <f t="shared" si="27"/>
        <v>411.400 - ЛКМ с элементами ПЭПа</v>
      </c>
      <c r="M302" s="46"/>
      <c r="N302" s="46"/>
      <c r="P302" s="44" t="s">
        <v>3057</v>
      </c>
      <c r="Q302" s="44" t="s">
        <v>2183</v>
      </c>
    </row>
    <row r="303" spans="4:17" ht="15" x14ac:dyDescent="0.25">
      <c r="D303" s="30"/>
      <c r="G303" s="26">
        <v>410</v>
      </c>
      <c r="H303" s="28" t="str">
        <f t="shared" si="26"/>
        <v>411.410</v>
      </c>
      <c r="I303" s="29" t="s">
        <v>2345</v>
      </c>
      <c r="J303" s="27" t="str">
        <f t="shared" si="27"/>
        <v>411.410 - Каучук диметилсилоксановый (СИНЭЛ).</v>
      </c>
      <c r="M303" s="46"/>
      <c r="N303" s="46"/>
      <c r="P303" s="44" t="s">
        <v>3059</v>
      </c>
      <c r="Q303" s="44" t="s">
        <v>2181</v>
      </c>
    </row>
    <row r="304" spans="4:17" ht="15" x14ac:dyDescent="0.25">
      <c r="D304" s="30"/>
      <c r="G304" s="26">
        <v>420</v>
      </c>
      <c r="H304" s="28" t="str">
        <f t="shared" si="26"/>
        <v>411.420</v>
      </c>
      <c r="I304" s="29" t="s">
        <v>2344</v>
      </c>
      <c r="J304" s="27" t="str">
        <f t="shared" si="27"/>
        <v>411.420 - Колер.</v>
      </c>
      <c r="M304" s="46"/>
      <c r="N304" s="46"/>
      <c r="P304" s="44" t="s">
        <v>3397</v>
      </c>
      <c r="Q304" s="44" t="s">
        <v>2281</v>
      </c>
    </row>
    <row r="305" spans="4:17" ht="15" x14ac:dyDescent="0.25">
      <c r="D305" s="30"/>
      <c r="G305" s="26">
        <v>430</v>
      </c>
      <c r="H305" s="28" t="str">
        <f t="shared" si="26"/>
        <v>411.430</v>
      </c>
      <c r="I305" s="29" t="s">
        <v>2343</v>
      </c>
      <c r="J305" s="27" t="str">
        <f t="shared" si="27"/>
        <v>411.430 - Дисперсия ПВА.</v>
      </c>
      <c r="M305" s="46"/>
      <c r="N305" s="46"/>
      <c r="P305" s="44" t="s">
        <v>2774</v>
      </c>
      <c r="Q305" s="44" t="s">
        <v>2482</v>
      </c>
    </row>
    <row r="306" spans="4:17" ht="15" x14ac:dyDescent="0.25">
      <c r="D306" s="30"/>
      <c r="G306" s="26">
        <v>440</v>
      </c>
      <c r="H306" s="28" t="str">
        <f t="shared" si="26"/>
        <v>411.440</v>
      </c>
      <c r="I306" s="29" t="s">
        <v>2342</v>
      </c>
      <c r="J306" s="27" t="str">
        <f t="shared" si="27"/>
        <v>411.440 - Огнестойкие покрытия</v>
      </c>
      <c r="M306" s="46"/>
      <c r="N306" s="46"/>
      <c r="P306" s="44" t="s">
        <v>3041</v>
      </c>
      <c r="Q306" s="44" t="s">
        <v>2204</v>
      </c>
    </row>
    <row r="307" spans="4:17" ht="15" x14ac:dyDescent="0.25">
      <c r="D307" s="30"/>
      <c r="G307" s="26">
        <v>450</v>
      </c>
      <c r="H307" s="28" t="str">
        <f t="shared" si="26"/>
        <v>411.450</v>
      </c>
      <c r="I307" s="29" t="s">
        <v>2341</v>
      </c>
      <c r="J307" s="27" t="str">
        <f t="shared" si="27"/>
        <v>411.450 - Мастика.</v>
      </c>
      <c r="M307" s="46"/>
      <c r="N307" s="46"/>
      <c r="P307" s="44" t="s">
        <v>2764</v>
      </c>
      <c r="Q307" s="44" t="s">
        <v>2493</v>
      </c>
    </row>
    <row r="308" spans="4:17" ht="15" x14ac:dyDescent="0.25">
      <c r="D308" s="30"/>
      <c r="G308" s="26">
        <v>460</v>
      </c>
      <c r="H308" s="28" t="str">
        <f t="shared" si="26"/>
        <v>411.460</v>
      </c>
      <c r="I308" s="29" t="s">
        <v>2340</v>
      </c>
      <c r="J308" s="27" t="str">
        <f t="shared" si="27"/>
        <v>411.460 - Пена монтажная.</v>
      </c>
      <c r="M308" s="46"/>
      <c r="N308" s="46"/>
      <c r="P308" s="44" t="s">
        <v>3079</v>
      </c>
      <c r="Q308" s="44" t="s">
        <v>2160</v>
      </c>
    </row>
    <row r="309" spans="4:17" ht="15" x14ac:dyDescent="0.25">
      <c r="D309" s="30"/>
      <c r="G309" s="26">
        <v>470</v>
      </c>
      <c r="H309" s="28" t="str">
        <f t="shared" si="26"/>
        <v>411.470</v>
      </c>
      <c r="I309" s="29" t="s">
        <v>2339</v>
      </c>
      <c r="J309" s="27" t="str">
        <f t="shared" si="27"/>
        <v>411.470 - Противопожарные ЛКМ.</v>
      </c>
      <c r="M309" s="46"/>
      <c r="N309" s="46"/>
      <c r="P309" s="44" t="s">
        <v>2860</v>
      </c>
      <c r="Q309" s="44" t="s">
        <v>2393</v>
      </c>
    </row>
    <row r="310" spans="4:17" ht="15" x14ac:dyDescent="0.25">
      <c r="D310" s="30"/>
      <c r="G310" s="26">
        <v>480</v>
      </c>
      <c r="H310" s="28" t="str">
        <f t="shared" si="26"/>
        <v>411.480</v>
      </c>
      <c r="I310" s="29" t="s">
        <v>2338</v>
      </c>
      <c r="J310" s="27" t="str">
        <f t="shared" si="27"/>
        <v>411.480 - Пропитка трансформаторов.</v>
      </c>
      <c r="M310" s="46"/>
      <c r="N310" s="46"/>
      <c r="P310" s="44" t="s">
        <v>3309</v>
      </c>
      <c r="Q310" s="44" t="s">
        <v>1937</v>
      </c>
    </row>
    <row r="311" spans="4:17" ht="15" x14ac:dyDescent="0.25">
      <c r="D311" s="30"/>
      <c r="G311" s="26">
        <v>490</v>
      </c>
      <c r="H311" s="28" t="str">
        <f t="shared" si="26"/>
        <v>411.490</v>
      </c>
      <c r="I311" s="29" t="s">
        <v>2337</v>
      </c>
      <c r="J311" s="27" t="str">
        <f t="shared" si="27"/>
        <v>411.490 - Краска водоэмульсионная.</v>
      </c>
      <c r="M311" s="46"/>
      <c r="N311" s="46"/>
      <c r="P311" s="44" t="s">
        <v>2965</v>
      </c>
      <c r="Q311" s="44" t="s">
        <v>2286</v>
      </c>
    </row>
    <row r="312" spans="4:17" ht="15" x14ac:dyDescent="0.25">
      <c r="D312" s="30"/>
      <c r="G312" s="26">
        <v>500</v>
      </c>
      <c r="H312" s="28" t="str">
        <f t="shared" si="26"/>
        <v>411.500</v>
      </c>
      <c r="I312" s="29" t="s">
        <v>2336</v>
      </c>
      <c r="J312" s="27" t="str">
        <f t="shared" si="27"/>
        <v>411.500 - Расходные материалы для маркировки слябов ЭСПЦ.</v>
      </c>
      <c r="M312" s="46"/>
      <c r="N312" s="46"/>
      <c r="P312" s="44" t="s">
        <v>3021</v>
      </c>
      <c r="Q312" s="44" t="s">
        <v>2224</v>
      </c>
    </row>
    <row r="313" spans="4:17" ht="15" x14ac:dyDescent="0.25">
      <c r="D313" s="30"/>
      <c r="G313" s="26">
        <v>510</v>
      </c>
      <c r="H313" s="28" t="str">
        <f t="shared" si="26"/>
        <v>411.510</v>
      </c>
      <c r="I313" s="29" t="s">
        <v>2335</v>
      </c>
      <c r="J313" s="27" t="str">
        <f t="shared" si="27"/>
        <v>411.510 - Фильтрующие элементы.</v>
      </c>
      <c r="M313" s="46"/>
      <c r="N313" s="46"/>
      <c r="P313" s="44" t="s">
        <v>3022</v>
      </c>
      <c r="Q313" s="44" t="s">
        <v>2223</v>
      </c>
    </row>
    <row r="314" spans="4:17" ht="15" x14ac:dyDescent="0.25">
      <c r="D314" s="30">
        <v>412</v>
      </c>
      <c r="E314" s="24" t="s">
        <v>2334</v>
      </c>
      <c r="F314" s="25" t="str">
        <f>D314&amp;" - "&amp;E314</f>
        <v>412 - Химматериалы и инвентарь</v>
      </c>
      <c r="M314" s="46"/>
      <c r="N314" s="46"/>
      <c r="P314" s="44" t="s">
        <v>3379</v>
      </c>
      <c r="Q314" s="44" t="s">
        <v>1866</v>
      </c>
    </row>
    <row r="315" spans="4:17" ht="15" x14ac:dyDescent="0.25">
      <c r="D315" s="30"/>
      <c r="G315" s="26">
        <v>110</v>
      </c>
      <c r="H315" s="28" t="str">
        <f t="shared" ref="H315:H345" si="28">$D$314&amp;"."&amp;G315</f>
        <v>412.110</v>
      </c>
      <c r="I315" s="29" t="s">
        <v>2333</v>
      </c>
      <c r="J315" s="27" t="str">
        <f t="shared" ref="J315:J345" si="29">H315&amp;" - "&amp;I315</f>
        <v>412.110 - Государственные стандартные образцы(химия)</v>
      </c>
      <c r="M315" s="46"/>
      <c r="N315" s="46"/>
      <c r="P315" s="44" t="s">
        <v>3016</v>
      </c>
      <c r="Q315" s="44" t="s">
        <v>2231</v>
      </c>
    </row>
    <row r="316" spans="4:17" ht="15" x14ac:dyDescent="0.25">
      <c r="D316" s="30"/>
      <c r="G316" s="26">
        <v>120</v>
      </c>
      <c r="H316" s="28" t="str">
        <f t="shared" si="28"/>
        <v>412.120</v>
      </c>
      <c r="I316" s="29" t="s">
        <v>2332</v>
      </c>
      <c r="J316" s="27" t="str">
        <f t="shared" si="29"/>
        <v>412.120 - Трубки измерительные</v>
      </c>
      <c r="M316" s="46"/>
      <c r="N316" s="46"/>
      <c r="P316" s="44" t="s">
        <v>2927</v>
      </c>
      <c r="Q316" s="44" t="s">
        <v>2326</v>
      </c>
    </row>
    <row r="317" spans="4:17" ht="15" x14ac:dyDescent="0.25">
      <c r="D317" s="30"/>
      <c r="G317" s="26">
        <v>130</v>
      </c>
      <c r="H317" s="28" t="str">
        <f t="shared" si="28"/>
        <v>412.130</v>
      </c>
      <c r="I317" s="29" t="s">
        <v>2331</v>
      </c>
      <c r="J317" s="27" t="str">
        <f t="shared" si="29"/>
        <v>412.130 - Технические химматериалы</v>
      </c>
      <c r="M317" s="46"/>
      <c r="N317" s="46"/>
      <c r="P317" s="44" t="s">
        <v>3099</v>
      </c>
      <c r="Q317" s="44" t="s">
        <v>2137</v>
      </c>
    </row>
    <row r="318" spans="4:17" ht="15" x14ac:dyDescent="0.25">
      <c r="D318" s="30"/>
      <c r="G318" s="26">
        <v>140</v>
      </c>
      <c r="H318" s="28" t="str">
        <f t="shared" si="28"/>
        <v>412.140</v>
      </c>
      <c r="I318" s="29" t="s">
        <v>2330</v>
      </c>
      <c r="J318" s="27" t="str">
        <f t="shared" si="29"/>
        <v>412.140 - Кислоты</v>
      </c>
      <c r="M318" s="46"/>
      <c r="N318" s="46"/>
      <c r="P318" s="44" t="s">
        <v>2950</v>
      </c>
      <c r="Q318" s="44" t="s">
        <v>2303</v>
      </c>
    </row>
    <row r="319" spans="4:17" ht="15" x14ac:dyDescent="0.25">
      <c r="D319" s="30"/>
      <c r="G319" s="26">
        <v>150</v>
      </c>
      <c r="H319" s="28" t="str">
        <f t="shared" si="28"/>
        <v>412.150</v>
      </c>
      <c r="I319" s="29" t="s">
        <v>2329</v>
      </c>
      <c r="J319" s="27" t="str">
        <f t="shared" si="29"/>
        <v>412.150 - Железный купорос</v>
      </c>
      <c r="M319" s="46"/>
      <c r="N319" s="46"/>
      <c r="P319" s="44" t="s">
        <v>2972</v>
      </c>
      <c r="Q319" s="44" t="s">
        <v>2277</v>
      </c>
    </row>
    <row r="320" spans="4:17" ht="15" x14ac:dyDescent="0.25">
      <c r="D320" s="30"/>
      <c r="G320" s="26">
        <v>160</v>
      </c>
      <c r="H320" s="28" t="str">
        <f t="shared" si="28"/>
        <v>412.160</v>
      </c>
      <c r="I320" s="29" t="s">
        <v>2328</v>
      </c>
      <c r="J320" s="27" t="str">
        <f t="shared" si="29"/>
        <v>412.160 - Контакт КУПР</v>
      </c>
      <c r="M320" s="46"/>
      <c r="N320" s="46"/>
      <c r="P320" s="44" t="s">
        <v>2876</v>
      </c>
      <c r="Q320" s="44" t="s">
        <v>2378</v>
      </c>
    </row>
    <row r="321" spans="4:17" ht="15" x14ac:dyDescent="0.25">
      <c r="D321" s="30"/>
      <c r="G321" s="26">
        <v>170</v>
      </c>
      <c r="H321" s="28" t="str">
        <f t="shared" si="28"/>
        <v>412.170</v>
      </c>
      <c r="I321" s="29" t="s">
        <v>2327</v>
      </c>
      <c r="J321" s="27" t="str">
        <f t="shared" si="29"/>
        <v>412.170 - Растворы для флюсования</v>
      </c>
      <c r="M321" s="46"/>
      <c r="N321" s="46"/>
      <c r="P321" s="44" t="s">
        <v>2852</v>
      </c>
      <c r="Q321" s="44" t="s">
        <v>2402</v>
      </c>
    </row>
    <row r="322" spans="4:17" ht="15" x14ac:dyDescent="0.25">
      <c r="D322" s="30"/>
      <c r="G322" s="26">
        <v>180</v>
      </c>
      <c r="H322" s="28" t="str">
        <f t="shared" si="28"/>
        <v>412.180</v>
      </c>
      <c r="I322" s="29" t="s">
        <v>2326</v>
      </c>
      <c r="J322" s="27" t="str">
        <f t="shared" si="29"/>
        <v>412.180 - Моноэтиленгликоль</v>
      </c>
      <c r="M322" s="46"/>
      <c r="N322" s="46"/>
      <c r="P322" s="44" t="s">
        <v>3176</v>
      </c>
      <c r="Q322" s="44" t="s">
        <v>2064</v>
      </c>
    </row>
    <row r="323" spans="4:17" ht="15" x14ac:dyDescent="0.25">
      <c r="D323" s="30"/>
      <c r="G323" s="26">
        <v>190</v>
      </c>
      <c r="H323" s="28" t="str">
        <f t="shared" si="28"/>
        <v>412.190</v>
      </c>
      <c r="I323" s="29" t="s">
        <v>2325</v>
      </c>
      <c r="J323" s="27" t="str">
        <f t="shared" si="29"/>
        <v>412.190 - Бихромат натрия</v>
      </c>
      <c r="M323" s="46"/>
      <c r="N323" s="46"/>
      <c r="P323" s="44" t="s">
        <v>3310</v>
      </c>
      <c r="Q323" s="44" t="s">
        <v>1936</v>
      </c>
    </row>
    <row r="324" spans="4:17" ht="15" x14ac:dyDescent="0.25">
      <c r="D324" s="30"/>
      <c r="G324" s="26">
        <v>200</v>
      </c>
      <c r="H324" s="28" t="str">
        <f t="shared" si="28"/>
        <v>412.200</v>
      </c>
      <c r="I324" s="29" t="s">
        <v>2324</v>
      </c>
      <c r="J324" s="27" t="str">
        <f t="shared" si="29"/>
        <v>412.200 - Сульфоуголь</v>
      </c>
      <c r="M324" s="46"/>
      <c r="N324" s="46"/>
      <c r="P324" s="44" t="s">
        <v>2953</v>
      </c>
      <c r="Q324" s="44" t="s">
        <v>2299</v>
      </c>
    </row>
    <row r="325" spans="4:17" ht="15" x14ac:dyDescent="0.25">
      <c r="D325" s="30"/>
      <c r="G325" s="26">
        <v>210</v>
      </c>
      <c r="H325" s="28" t="str">
        <f t="shared" si="28"/>
        <v>412.210</v>
      </c>
      <c r="I325" s="29" t="s">
        <v>2323</v>
      </c>
      <c r="J325" s="27" t="str">
        <f t="shared" si="29"/>
        <v>412.210 - Натрий едкий</v>
      </c>
      <c r="M325" s="46"/>
      <c r="N325" s="46"/>
      <c r="P325" s="44" t="s">
        <v>3203</v>
      </c>
      <c r="Q325" s="44" t="s">
        <v>2037</v>
      </c>
    </row>
    <row r="326" spans="4:17" ht="15" x14ac:dyDescent="0.25">
      <c r="D326" s="30"/>
      <c r="G326" s="26">
        <v>220</v>
      </c>
      <c r="H326" s="28" t="str">
        <f t="shared" si="28"/>
        <v>412.220</v>
      </c>
      <c r="I326" s="29" t="s">
        <v>2322</v>
      </c>
      <c r="J326" s="27" t="str">
        <f t="shared" si="29"/>
        <v>412.220 - Селитра калиевая.</v>
      </c>
      <c r="M326" s="46"/>
      <c r="N326" s="46"/>
      <c r="P326" s="44" t="s">
        <v>2930</v>
      </c>
      <c r="Q326" s="44" t="s">
        <v>2323</v>
      </c>
    </row>
    <row r="327" spans="4:17" ht="15" x14ac:dyDescent="0.25">
      <c r="D327" s="30"/>
      <c r="G327" s="26">
        <v>230</v>
      </c>
      <c r="H327" s="28" t="str">
        <f t="shared" si="28"/>
        <v>412.230</v>
      </c>
      <c r="I327" s="29" t="s">
        <v>2321</v>
      </c>
      <c r="J327" s="27" t="str">
        <f t="shared" si="29"/>
        <v>412.230 - Сульфат натрия</v>
      </c>
      <c r="M327" s="46"/>
      <c r="N327" s="46"/>
      <c r="P327" s="44" t="s">
        <v>2981</v>
      </c>
      <c r="Q327" s="44" t="s">
        <v>2267</v>
      </c>
    </row>
    <row r="328" spans="4:17" ht="15" x14ac:dyDescent="0.25">
      <c r="D328" s="30"/>
      <c r="G328" s="26">
        <v>240</v>
      </c>
      <c r="H328" s="28" t="str">
        <f t="shared" si="28"/>
        <v>412.240</v>
      </c>
      <c r="I328" s="29" t="s">
        <v>2320</v>
      </c>
      <c r="J328" s="27" t="str">
        <f t="shared" si="29"/>
        <v>412.240 - Клеи,герметики, смолы, отвердители</v>
      </c>
      <c r="M328" s="46"/>
      <c r="N328" s="46"/>
      <c r="P328" s="44" t="s">
        <v>3395</v>
      </c>
      <c r="Q328" s="44" t="s">
        <v>2592</v>
      </c>
    </row>
    <row r="329" spans="4:17" ht="15" x14ac:dyDescent="0.25">
      <c r="D329" s="30"/>
      <c r="G329" s="26">
        <v>250</v>
      </c>
      <c r="H329" s="28" t="str">
        <f t="shared" si="28"/>
        <v>412.250</v>
      </c>
      <c r="I329" s="29" t="s">
        <v>2319</v>
      </c>
      <c r="J329" s="27" t="str">
        <f t="shared" si="29"/>
        <v>412.250 - Газы</v>
      </c>
      <c r="M329" s="46"/>
      <c r="N329" s="46"/>
      <c r="P329" s="44" t="s">
        <v>3273</v>
      </c>
      <c r="Q329" s="44" t="s">
        <v>1973</v>
      </c>
    </row>
    <row r="330" spans="4:17" ht="15" x14ac:dyDescent="0.25">
      <c r="D330" s="30"/>
      <c r="G330" s="26">
        <v>260</v>
      </c>
      <c r="H330" s="28" t="str">
        <f t="shared" si="28"/>
        <v>412.260</v>
      </c>
      <c r="I330" s="29" t="s">
        <v>2318</v>
      </c>
      <c r="J330" s="27" t="str">
        <f t="shared" si="29"/>
        <v>412.260 - Спирт</v>
      </c>
      <c r="M330" s="46"/>
      <c r="N330" s="46"/>
      <c r="P330" s="44" t="s">
        <v>2798</v>
      </c>
      <c r="Q330" s="44" t="s">
        <v>2458</v>
      </c>
    </row>
    <row r="331" spans="4:17" ht="15" x14ac:dyDescent="0.25">
      <c r="D331" s="30"/>
      <c r="G331" s="26">
        <v>270</v>
      </c>
      <c r="H331" s="28" t="str">
        <f t="shared" si="28"/>
        <v>412.270</v>
      </c>
      <c r="I331" s="29" t="s">
        <v>2317</v>
      </c>
      <c r="J331" s="27" t="str">
        <f t="shared" si="29"/>
        <v>412.270 - Реагенты</v>
      </c>
      <c r="M331" s="46"/>
      <c r="N331" s="46"/>
      <c r="P331" s="44" t="s">
        <v>3094</v>
      </c>
      <c r="Q331" s="44" t="s">
        <v>2143</v>
      </c>
    </row>
    <row r="332" spans="4:17" ht="15" x14ac:dyDescent="0.25">
      <c r="D332" s="30"/>
      <c r="G332" s="26">
        <v>280</v>
      </c>
      <c r="H332" s="28" t="str">
        <f t="shared" si="28"/>
        <v>412.280</v>
      </c>
      <c r="I332" s="29" t="s">
        <v>2316</v>
      </c>
      <c r="J332" s="27" t="str">
        <f t="shared" si="29"/>
        <v>412.280 - Фильтра, бумага фильтровальная</v>
      </c>
      <c r="M332" s="46"/>
      <c r="N332" s="46"/>
      <c r="P332" s="44" t="s">
        <v>3120</v>
      </c>
      <c r="Q332" s="44" t="s">
        <v>2116</v>
      </c>
    </row>
    <row r="333" spans="4:17" ht="15" x14ac:dyDescent="0.25">
      <c r="D333" s="30"/>
      <c r="G333" s="26">
        <v>290</v>
      </c>
      <c r="H333" s="28" t="str">
        <f t="shared" si="28"/>
        <v>412.290</v>
      </c>
      <c r="I333" s="29" t="s">
        <v>2315</v>
      </c>
      <c r="J333" s="27" t="str">
        <f t="shared" si="29"/>
        <v>412.290 - Концентрат датолитовый</v>
      </c>
      <c r="M333" s="46"/>
      <c r="N333" s="46"/>
      <c r="P333" s="44" t="s">
        <v>3311</v>
      </c>
      <c r="Q333" s="44" t="s">
        <v>1935</v>
      </c>
    </row>
    <row r="334" spans="4:17" ht="15" x14ac:dyDescent="0.25">
      <c r="D334" s="30"/>
      <c r="G334" s="26">
        <v>300</v>
      </c>
      <c r="H334" s="28" t="str">
        <f t="shared" si="28"/>
        <v>412.300</v>
      </c>
      <c r="I334" s="29" t="s">
        <v>2314</v>
      </c>
      <c r="J334" s="27" t="str">
        <f t="shared" si="29"/>
        <v>412.300 - Химреактивы для лабораторных исследований</v>
      </c>
      <c r="M334" s="46"/>
      <c r="N334" s="46"/>
      <c r="P334" s="44" t="s">
        <v>3367</v>
      </c>
      <c r="Q334" s="44" t="s">
        <v>1878</v>
      </c>
    </row>
    <row r="335" spans="4:17" ht="15" x14ac:dyDescent="0.25">
      <c r="D335" s="30"/>
      <c r="G335" s="26">
        <v>310</v>
      </c>
      <c r="H335" s="28" t="str">
        <f t="shared" si="28"/>
        <v>412.310</v>
      </c>
      <c r="I335" s="29" t="s">
        <v>2313</v>
      </c>
      <c r="J335" s="27" t="str">
        <f t="shared" si="29"/>
        <v>412.310 - Индикаторы лабораторные</v>
      </c>
      <c r="M335" s="46"/>
      <c r="N335" s="46"/>
      <c r="P335" s="44" t="s">
        <v>2652</v>
      </c>
      <c r="Q335" s="44" t="s">
        <v>2614</v>
      </c>
    </row>
    <row r="336" spans="4:17" ht="15" x14ac:dyDescent="0.25">
      <c r="D336" s="30"/>
      <c r="G336" s="26">
        <v>320</v>
      </c>
      <c r="H336" s="28" t="str">
        <f t="shared" si="28"/>
        <v>412.320</v>
      </c>
      <c r="I336" s="29" t="s">
        <v>2312</v>
      </c>
      <c r="J336" s="27" t="str">
        <f t="shared" si="29"/>
        <v>412.320 - Средства дезинфекции</v>
      </c>
      <c r="M336" s="46"/>
      <c r="N336" s="46"/>
      <c r="P336" s="44" t="s">
        <v>3177</v>
      </c>
      <c r="Q336" s="44" t="s">
        <v>2063</v>
      </c>
    </row>
    <row r="337" spans="4:17" ht="15" x14ac:dyDescent="0.25">
      <c r="D337" s="30"/>
      <c r="G337" s="26">
        <v>330</v>
      </c>
      <c r="H337" s="28" t="str">
        <f t="shared" si="28"/>
        <v>412.330</v>
      </c>
      <c r="I337" s="29" t="s">
        <v>2311</v>
      </c>
      <c r="J337" s="27" t="str">
        <f t="shared" si="29"/>
        <v>412.330 - Стандартные титры</v>
      </c>
      <c r="M337" s="46"/>
      <c r="N337" s="46"/>
      <c r="P337" s="44" t="s">
        <v>3032</v>
      </c>
      <c r="Q337" s="44" t="s">
        <v>2212</v>
      </c>
    </row>
    <row r="338" spans="4:17" ht="15" x14ac:dyDescent="0.25">
      <c r="D338" s="30"/>
      <c r="G338" s="26">
        <v>340</v>
      </c>
      <c r="H338" s="28" t="str">
        <f t="shared" si="28"/>
        <v>412.340</v>
      </c>
      <c r="I338" s="29" t="s">
        <v>2310</v>
      </c>
      <c r="J338" s="27" t="str">
        <f t="shared" si="29"/>
        <v>412.340 - Фосфотирующие концентраты</v>
      </c>
      <c r="M338" s="46"/>
      <c r="N338" s="46"/>
      <c r="P338" s="44" t="s">
        <v>3312</v>
      </c>
      <c r="Q338" s="44" t="s">
        <v>1934</v>
      </c>
    </row>
    <row r="339" spans="4:17" ht="15" x14ac:dyDescent="0.25">
      <c r="D339" s="30"/>
      <c r="G339" s="26">
        <v>350</v>
      </c>
      <c r="H339" s="28" t="str">
        <f t="shared" si="28"/>
        <v>412.350</v>
      </c>
      <c r="I339" s="29" t="s">
        <v>2309</v>
      </c>
      <c r="J339" s="27" t="str">
        <f t="shared" si="29"/>
        <v>412.350 - Пеногасители</v>
      </c>
      <c r="M339" s="46"/>
      <c r="N339" s="46"/>
      <c r="P339" s="44" t="s">
        <v>3376</v>
      </c>
      <c r="Q339" s="44" t="s">
        <v>1869</v>
      </c>
    </row>
    <row r="340" spans="4:17" ht="15" x14ac:dyDescent="0.25">
      <c r="D340" s="30"/>
      <c r="G340" s="26">
        <v>360</v>
      </c>
      <c r="H340" s="28" t="str">
        <f t="shared" si="28"/>
        <v>412.360</v>
      </c>
      <c r="I340" s="29" t="s">
        <v>2308</v>
      </c>
      <c r="J340" s="27" t="str">
        <f t="shared" si="29"/>
        <v>412.360 - Лабораторная посуда и инвентарь</v>
      </c>
      <c r="M340" s="46"/>
      <c r="N340" s="46"/>
      <c r="P340" s="44" t="s">
        <v>3313</v>
      </c>
      <c r="Q340" s="44" t="s">
        <v>1933</v>
      </c>
    </row>
    <row r="341" spans="4:17" ht="15" x14ac:dyDescent="0.25">
      <c r="D341" s="30"/>
      <c r="G341" s="26">
        <v>370</v>
      </c>
      <c r="H341" s="28" t="str">
        <f t="shared" si="28"/>
        <v>412.370</v>
      </c>
      <c r="I341" s="29" t="s">
        <v>2307</v>
      </c>
      <c r="J341" s="27" t="str">
        <f t="shared" si="29"/>
        <v>412.370 - Алмазные смазки</v>
      </c>
      <c r="M341" s="46"/>
      <c r="N341" s="46"/>
      <c r="P341" s="44" t="s">
        <v>3162</v>
      </c>
      <c r="Q341" s="44" t="s">
        <v>2074</v>
      </c>
    </row>
    <row r="342" spans="4:17" ht="15" x14ac:dyDescent="0.25">
      <c r="D342" s="30"/>
      <c r="G342" s="26">
        <v>380</v>
      </c>
      <c r="H342" s="28" t="str">
        <f t="shared" si="28"/>
        <v>412.380</v>
      </c>
      <c r="I342" s="29" t="s">
        <v>2306</v>
      </c>
      <c r="J342" s="27" t="str">
        <f t="shared" si="29"/>
        <v>412.380 - Электролиты</v>
      </c>
      <c r="M342" s="46"/>
      <c r="N342" s="46"/>
      <c r="P342" s="44" t="s">
        <v>3163</v>
      </c>
      <c r="Q342" s="44" t="s">
        <v>2073</v>
      </c>
    </row>
    <row r="343" spans="4:17" ht="15" x14ac:dyDescent="0.25">
      <c r="D343" s="30"/>
      <c r="G343" s="26">
        <v>390</v>
      </c>
      <c r="H343" s="28" t="str">
        <f t="shared" si="28"/>
        <v>412.390</v>
      </c>
      <c r="I343" s="29" t="s">
        <v>2305</v>
      </c>
      <c r="J343" s="27" t="str">
        <f t="shared" si="29"/>
        <v>412.390 - Электроизоляционные, уплотнительные материалы</v>
      </c>
      <c r="M343" s="46"/>
      <c r="N343" s="46"/>
      <c r="P343" s="44" t="s">
        <v>3349</v>
      </c>
      <c r="Q343" s="44" t="s">
        <v>1896</v>
      </c>
    </row>
    <row r="344" spans="4:17" ht="15" x14ac:dyDescent="0.25">
      <c r="D344" s="30"/>
      <c r="G344" s="26">
        <v>400</v>
      </c>
      <c r="H344" s="28" t="str">
        <f t="shared" si="28"/>
        <v>412.400</v>
      </c>
      <c r="I344" s="29" t="s">
        <v>2304</v>
      </c>
      <c r="J344" s="27" t="str">
        <f t="shared" si="29"/>
        <v>412.400 - Пластмассовые изделия, пленки,ткани</v>
      </c>
      <c r="M344" s="46"/>
      <c r="N344" s="46"/>
      <c r="P344" s="44" t="s">
        <v>3297</v>
      </c>
      <c r="Q344" s="44" t="s">
        <v>1949</v>
      </c>
    </row>
    <row r="345" spans="4:17" ht="15" x14ac:dyDescent="0.25">
      <c r="D345" s="30"/>
      <c r="G345" s="26">
        <v>410</v>
      </c>
      <c r="H345" s="28" t="str">
        <f t="shared" si="28"/>
        <v>412.410</v>
      </c>
      <c r="I345" s="29" t="s">
        <v>2303</v>
      </c>
      <c r="J345" s="27" t="str">
        <f t="shared" si="29"/>
        <v>412.410 - Моющие средства</v>
      </c>
      <c r="M345" s="46"/>
      <c r="N345" s="46"/>
      <c r="P345" s="44" t="s">
        <v>3314</v>
      </c>
      <c r="Q345" s="44" t="s">
        <v>1932</v>
      </c>
    </row>
    <row r="346" spans="4:17" ht="15" x14ac:dyDescent="0.25">
      <c r="D346" s="30">
        <v>413</v>
      </c>
      <c r="E346" s="24" t="s">
        <v>2302</v>
      </c>
      <c r="F346" s="25" t="str">
        <f>D346&amp;" - "&amp;E346</f>
        <v>413 - Рекламная продукция</v>
      </c>
      <c r="M346" s="46"/>
      <c r="N346" s="46"/>
      <c r="P346" s="44" t="s">
        <v>2912</v>
      </c>
      <c r="Q346" s="44" t="s">
        <v>2342</v>
      </c>
    </row>
    <row r="347" spans="4:17" ht="15" x14ac:dyDescent="0.25">
      <c r="D347" s="30"/>
      <c r="G347" s="26">
        <v>110</v>
      </c>
      <c r="H347" s="28" t="str">
        <f>$D$346&amp;"."&amp;G347</f>
        <v>413.110</v>
      </c>
      <c r="I347" s="29" t="s">
        <v>2301</v>
      </c>
      <c r="J347" s="27" t="str">
        <f>H347&amp;" - "&amp;I347</f>
        <v>413.110 - Полиграфическая продукция</v>
      </c>
      <c r="M347" s="46"/>
      <c r="N347" s="46"/>
      <c r="P347" s="44" t="s">
        <v>3252</v>
      </c>
      <c r="Q347" s="44" t="s">
        <v>1994</v>
      </c>
    </row>
    <row r="348" spans="4:17" ht="15" x14ac:dyDescent="0.25">
      <c r="D348" s="30"/>
      <c r="G348" s="26">
        <v>120</v>
      </c>
      <c r="H348" s="28" t="str">
        <f>$D$346&amp;"."&amp;G348</f>
        <v>413.120</v>
      </c>
      <c r="I348" s="29" t="s">
        <v>2300</v>
      </c>
      <c r="J348" s="27" t="str">
        <f>H348&amp;" - "&amp;I348</f>
        <v>413.120 - Сувенирная продукция</v>
      </c>
      <c r="M348" s="46"/>
      <c r="N348" s="46"/>
      <c r="P348" s="44" t="s">
        <v>3259</v>
      </c>
      <c r="Q348" s="44" t="s">
        <v>1987</v>
      </c>
    </row>
    <row r="349" spans="4:17" ht="15" x14ac:dyDescent="0.25">
      <c r="D349" s="30"/>
      <c r="G349" s="26">
        <v>130</v>
      </c>
      <c r="H349" s="28" t="str">
        <f>$D$346&amp;"."&amp;G349</f>
        <v>413.130</v>
      </c>
      <c r="I349" s="29" t="s">
        <v>2299</v>
      </c>
      <c r="J349" s="27" t="str">
        <f>H349&amp;" - "&amp;I349</f>
        <v>413.130 - Наружная реклама</v>
      </c>
      <c r="M349" s="46"/>
      <c r="N349" s="46"/>
      <c r="P349" s="44" t="s">
        <v>3251</v>
      </c>
      <c r="Q349" s="44" t="s">
        <v>1995</v>
      </c>
    </row>
    <row r="350" spans="4:17" ht="15" x14ac:dyDescent="0.25">
      <c r="D350" s="30"/>
      <c r="G350" s="26">
        <v>140</v>
      </c>
      <c r="H350" s="28" t="str">
        <f>$D$346&amp;"."&amp;G350</f>
        <v>413.140</v>
      </c>
      <c r="I350" s="29" t="s">
        <v>2298</v>
      </c>
      <c r="J350" s="27" t="str">
        <f>H350&amp;" - "&amp;I350</f>
        <v>413.140 - Участие в выставочных мероприятиях</v>
      </c>
      <c r="M350" s="46"/>
      <c r="N350" s="46"/>
      <c r="P350" s="44" t="s">
        <v>3086</v>
      </c>
      <c r="Q350" s="44" t="s">
        <v>2153</v>
      </c>
    </row>
    <row r="351" spans="4:17" ht="15" x14ac:dyDescent="0.25">
      <c r="D351" s="30"/>
      <c r="G351" s="26">
        <v>150</v>
      </c>
      <c r="H351" s="28" t="str">
        <f>$D$346&amp;"."&amp;G351</f>
        <v>413.150</v>
      </c>
      <c r="I351" s="29" t="s">
        <v>2297</v>
      </c>
      <c r="J351" s="27" t="str">
        <f>H351&amp;" - "&amp;I351</f>
        <v>413.150 - Реклама в СМИ</v>
      </c>
      <c r="M351" s="46"/>
      <c r="N351" s="46"/>
      <c r="P351" s="44" t="s">
        <v>2888</v>
      </c>
      <c r="Q351" s="44" t="s">
        <v>2366</v>
      </c>
    </row>
    <row r="352" spans="4:17" ht="15" x14ac:dyDescent="0.25">
      <c r="D352" s="30">
        <v>414</v>
      </c>
      <c r="E352" s="24" t="s">
        <v>2296</v>
      </c>
      <c r="F352" s="25" t="str">
        <f>D352&amp;" - "&amp;E352</f>
        <v>414 - Хозтовары,культтовары</v>
      </c>
      <c r="M352" s="46"/>
      <c r="N352" s="46"/>
      <c r="P352" s="44" t="s">
        <v>3121</v>
      </c>
      <c r="Q352" s="44" t="s">
        <v>2115</v>
      </c>
    </row>
    <row r="353" spans="4:17" ht="15" x14ac:dyDescent="0.25">
      <c r="D353" s="30"/>
      <c r="G353" s="26">
        <v>110</v>
      </c>
      <c r="H353" s="28" t="str">
        <f t="shared" ref="H353:H366" si="30">$D$352&amp;"."&amp;G353</f>
        <v>414.110</v>
      </c>
      <c r="I353" s="29" t="s">
        <v>2295</v>
      </c>
      <c r="J353" s="27" t="str">
        <f t="shared" ref="J353:J366" si="31">H353&amp;" - "&amp;I353</f>
        <v>414.110 - Культтовары</v>
      </c>
      <c r="M353" s="46"/>
      <c r="N353" s="46"/>
      <c r="P353" s="44" t="s">
        <v>3364</v>
      </c>
      <c r="Q353" s="44" t="s">
        <v>1881</v>
      </c>
    </row>
    <row r="354" spans="4:17" ht="15" x14ac:dyDescent="0.25">
      <c r="D354" s="30"/>
      <c r="G354" s="26">
        <v>120</v>
      </c>
      <c r="H354" s="28" t="str">
        <f t="shared" si="30"/>
        <v>414.120</v>
      </c>
      <c r="I354" s="29" t="s">
        <v>2294</v>
      </c>
      <c r="J354" s="27" t="str">
        <f t="shared" si="31"/>
        <v>414.120 - Волокнистые</v>
      </c>
      <c r="M354" s="46"/>
      <c r="N354" s="46"/>
      <c r="P354" s="44" t="s">
        <v>3315</v>
      </c>
      <c r="Q354" s="44" t="s">
        <v>1931</v>
      </c>
    </row>
    <row r="355" spans="4:17" ht="15" x14ac:dyDescent="0.25">
      <c r="D355" s="30"/>
      <c r="G355" s="26">
        <v>130</v>
      </c>
      <c r="H355" s="28" t="str">
        <f t="shared" si="30"/>
        <v>414.130</v>
      </c>
      <c r="I355" s="29" t="s">
        <v>2293</v>
      </c>
      <c r="J355" s="27" t="str">
        <f t="shared" si="31"/>
        <v>414.130 - Текстиль</v>
      </c>
      <c r="M355" s="46"/>
      <c r="N355" s="46"/>
      <c r="P355" s="44" t="s">
        <v>3385</v>
      </c>
      <c r="Q355" s="44" t="s">
        <v>1860</v>
      </c>
    </row>
    <row r="356" spans="4:17" ht="15" x14ac:dyDescent="0.25">
      <c r="D356" s="30"/>
      <c r="G356" s="26">
        <v>140</v>
      </c>
      <c r="H356" s="28" t="str">
        <f t="shared" si="30"/>
        <v>414.140</v>
      </c>
      <c r="I356" s="29" t="s">
        <v>2292</v>
      </c>
      <c r="J356" s="27" t="str">
        <f t="shared" si="31"/>
        <v>414.140 - Посуда</v>
      </c>
      <c r="M356" s="46"/>
      <c r="N356" s="46"/>
      <c r="P356" s="44" t="s">
        <v>3260</v>
      </c>
      <c r="Q356" s="44" t="s">
        <v>1986</v>
      </c>
    </row>
    <row r="357" spans="4:17" ht="15" x14ac:dyDescent="0.25">
      <c r="D357" s="30"/>
      <c r="G357" s="26">
        <v>150</v>
      </c>
      <c r="H357" s="28" t="str">
        <f t="shared" si="30"/>
        <v>414.150</v>
      </c>
      <c r="I357" s="29" t="s">
        <v>2291</v>
      </c>
      <c r="J357" s="27" t="str">
        <f t="shared" si="31"/>
        <v>414.150 - Изделия хозяйственно-бытовые</v>
      </c>
      <c r="M357" s="46"/>
      <c r="N357" s="46"/>
      <c r="P357" s="44" t="s">
        <v>3178</v>
      </c>
      <c r="Q357" s="44" t="s">
        <v>2062</v>
      </c>
    </row>
    <row r="358" spans="4:17" ht="15" x14ac:dyDescent="0.25">
      <c r="D358" s="30"/>
      <c r="G358" s="26">
        <v>160</v>
      </c>
      <c r="H358" s="28" t="str">
        <f t="shared" si="30"/>
        <v>414.160</v>
      </c>
      <c r="I358" s="29" t="s">
        <v>2290</v>
      </c>
      <c r="J358" s="27" t="str">
        <f t="shared" si="31"/>
        <v>414.160 - Изделия санитарно-гигиенические</v>
      </c>
      <c r="M358" s="46"/>
      <c r="N358" s="46"/>
      <c r="P358" s="44" t="s">
        <v>3146</v>
      </c>
      <c r="Q358" s="44" t="s">
        <v>2091</v>
      </c>
    </row>
    <row r="359" spans="4:17" ht="15" x14ac:dyDescent="0.25">
      <c r="D359" s="30"/>
      <c r="G359" s="26">
        <v>170</v>
      </c>
      <c r="H359" s="28" t="str">
        <f t="shared" si="30"/>
        <v>414.170</v>
      </c>
      <c r="I359" s="29" t="s">
        <v>2289</v>
      </c>
      <c r="J359" s="27" t="str">
        <f t="shared" si="31"/>
        <v>414.170 - Инвентарь хозяйственный</v>
      </c>
      <c r="M359" s="46"/>
      <c r="N359" s="46"/>
      <c r="P359" s="44" t="s">
        <v>3156</v>
      </c>
      <c r="Q359" s="44" t="s">
        <v>2080</v>
      </c>
    </row>
    <row r="360" spans="4:17" ht="15" x14ac:dyDescent="0.25">
      <c r="D360" s="30"/>
      <c r="G360" s="26">
        <v>180</v>
      </c>
      <c r="H360" s="28" t="str">
        <f t="shared" si="30"/>
        <v>414.180</v>
      </c>
      <c r="I360" s="29" t="s">
        <v>2288</v>
      </c>
      <c r="J360" s="27" t="str">
        <f t="shared" si="31"/>
        <v>414.180 - Цветы, насаждения, рассадочный материал</v>
      </c>
      <c r="M360" s="46"/>
      <c r="N360" s="46"/>
      <c r="P360" s="44" t="s">
        <v>3109</v>
      </c>
      <c r="Q360" s="44" t="s">
        <v>2127</v>
      </c>
    </row>
    <row r="361" spans="4:17" ht="15" x14ac:dyDescent="0.25">
      <c r="D361" s="30"/>
      <c r="G361" s="26">
        <v>190</v>
      </c>
      <c r="H361" s="28" t="str">
        <f t="shared" si="30"/>
        <v>414.190</v>
      </c>
      <c r="I361" s="29" t="s">
        <v>2287</v>
      </c>
      <c r="J361" s="27" t="str">
        <f t="shared" si="31"/>
        <v>414.190 - Химия бытовая</v>
      </c>
      <c r="M361" s="46"/>
      <c r="N361" s="46"/>
      <c r="P361" s="44" t="s">
        <v>2731</v>
      </c>
      <c r="Q361" s="44" t="s">
        <v>2529</v>
      </c>
    </row>
    <row r="362" spans="4:17" ht="15" x14ac:dyDescent="0.25">
      <c r="D362" s="30"/>
      <c r="G362" s="26">
        <v>200</v>
      </c>
      <c r="H362" s="28" t="str">
        <f t="shared" si="30"/>
        <v>414.200</v>
      </c>
      <c r="I362" s="29" t="s">
        <v>2286</v>
      </c>
      <c r="J362" s="27" t="str">
        <f t="shared" si="31"/>
        <v>414.200 - Мешки хозяйственные</v>
      </c>
      <c r="M362" s="46"/>
      <c r="N362" s="46"/>
      <c r="P362" s="44" t="s">
        <v>2732</v>
      </c>
      <c r="Q362" s="44" t="s">
        <v>2528</v>
      </c>
    </row>
    <row r="363" spans="4:17" ht="15" x14ac:dyDescent="0.25">
      <c r="D363" s="30"/>
      <c r="G363" s="26">
        <v>210</v>
      </c>
      <c r="H363" s="28" t="str">
        <f t="shared" si="30"/>
        <v>414.210</v>
      </c>
      <c r="I363" s="29" t="s">
        <v>2285</v>
      </c>
      <c r="J363" s="27" t="str">
        <f t="shared" si="31"/>
        <v>414.210 - Семена, рассада, цветы</v>
      </c>
      <c r="M363" s="46"/>
      <c r="N363" s="46"/>
      <c r="P363" s="44" t="s">
        <v>3170</v>
      </c>
      <c r="Q363" s="44" t="s">
        <v>2068</v>
      </c>
    </row>
    <row r="364" spans="4:17" ht="15" x14ac:dyDescent="0.25">
      <c r="D364" s="30"/>
      <c r="G364" s="26">
        <v>220</v>
      </c>
      <c r="H364" s="28" t="str">
        <f t="shared" si="30"/>
        <v>414.220</v>
      </c>
      <c r="I364" s="29" t="s">
        <v>2284</v>
      </c>
      <c r="J364" s="27" t="str">
        <f t="shared" si="31"/>
        <v>414.220 - Удобрения</v>
      </c>
      <c r="M364" s="46"/>
      <c r="N364" s="46"/>
      <c r="P364" s="44" t="s">
        <v>3033</v>
      </c>
      <c r="Q364" s="44" t="s">
        <v>2211</v>
      </c>
    </row>
    <row r="365" spans="4:17" ht="15" x14ac:dyDescent="0.25">
      <c r="D365" s="30"/>
      <c r="G365" s="26">
        <v>230</v>
      </c>
      <c r="H365" s="28" t="str">
        <f t="shared" si="30"/>
        <v>414.230</v>
      </c>
      <c r="I365" s="29" t="s">
        <v>2283</v>
      </c>
      <c r="J365" s="27" t="str">
        <f t="shared" si="31"/>
        <v>414.230 - Деревья,кустарники</v>
      </c>
      <c r="M365" s="46"/>
      <c r="N365" s="46"/>
      <c r="P365" s="44" t="s">
        <v>2875</v>
      </c>
      <c r="Q365" s="44" t="s">
        <v>2379</v>
      </c>
    </row>
    <row r="366" spans="4:17" ht="15" x14ac:dyDescent="0.25">
      <c r="D366" s="30"/>
      <c r="G366" s="26">
        <v>240</v>
      </c>
      <c r="H366" s="28" t="str">
        <f t="shared" si="30"/>
        <v>414.240</v>
      </c>
      <c r="I366" s="29" t="s">
        <v>2282</v>
      </c>
      <c r="J366" s="27" t="str">
        <f t="shared" si="31"/>
        <v>414.240 - Инвентарь спортивный и принадлежности</v>
      </c>
      <c r="M366" s="46"/>
      <c r="N366" s="46"/>
      <c r="P366" s="44" t="s">
        <v>3377</v>
      </c>
      <c r="Q366" s="44" t="s">
        <v>1868</v>
      </c>
    </row>
    <row r="367" spans="4:17" ht="15" x14ac:dyDescent="0.25">
      <c r="D367" s="30">
        <v>415</v>
      </c>
      <c r="E367" s="24" t="s">
        <v>2281</v>
      </c>
      <c r="F367" s="25" t="str">
        <f>D367&amp;" - "&amp;E367</f>
        <v>415 - Медикаменты</v>
      </c>
      <c r="J367" s="27" t="s">
        <v>2635</v>
      </c>
      <c r="M367" s="46"/>
      <c r="N367" s="46"/>
      <c r="P367" s="44" t="s">
        <v>2987</v>
      </c>
      <c r="Q367" s="44" t="s">
        <v>2261</v>
      </c>
    </row>
    <row r="368" spans="4:17" ht="15" x14ac:dyDescent="0.25">
      <c r="D368" s="30">
        <v>416</v>
      </c>
      <c r="E368" s="24" t="s">
        <v>2280</v>
      </c>
      <c r="F368" s="25" t="str">
        <f>D368&amp;" - "&amp;E368</f>
        <v>416 - Пищевые продукты</v>
      </c>
      <c r="J368" s="27" t="s">
        <v>2636</v>
      </c>
      <c r="M368" s="46"/>
      <c r="N368" s="46"/>
      <c r="P368" s="44" t="s">
        <v>2914</v>
      </c>
      <c r="Q368" s="44" t="s">
        <v>2340</v>
      </c>
    </row>
    <row r="369" spans="4:17" ht="15" x14ac:dyDescent="0.25">
      <c r="D369" s="30">
        <v>417</v>
      </c>
      <c r="E369" s="24" t="s">
        <v>2279</v>
      </c>
      <c r="F369" s="25" t="str">
        <f>D369&amp;" - "&amp;E369</f>
        <v>417 - Технические ткани и мягкий инвентарь</v>
      </c>
      <c r="J369" s="27"/>
      <c r="M369" s="46"/>
      <c r="N369" s="46"/>
      <c r="P369" s="44" t="s">
        <v>2944</v>
      </c>
      <c r="Q369" s="44" t="s">
        <v>2309</v>
      </c>
    </row>
    <row r="370" spans="4:17" ht="15" x14ac:dyDescent="0.25">
      <c r="D370" s="30"/>
      <c r="G370" s="26">
        <v>110</v>
      </c>
      <c r="H370" s="28" t="str">
        <f>$D$369&amp;"."&amp;G370</f>
        <v>417.110</v>
      </c>
      <c r="I370" s="29" t="s">
        <v>2279</v>
      </c>
      <c r="J370" s="27" t="str">
        <f>H370&amp;" - "&amp;I370</f>
        <v>417.110 - Технические ткани и мягкий инвентарь</v>
      </c>
      <c r="M370" s="46"/>
      <c r="N370" s="46"/>
      <c r="P370" s="44" t="s">
        <v>2799</v>
      </c>
      <c r="Q370" s="44" t="s">
        <v>2457</v>
      </c>
    </row>
    <row r="371" spans="4:17" ht="15" x14ac:dyDescent="0.25">
      <c r="D371" s="30"/>
      <c r="G371" s="26">
        <v>120</v>
      </c>
      <c r="H371" s="28" t="str">
        <f>$D$369&amp;"."&amp;G371</f>
        <v>417.120</v>
      </c>
      <c r="I371" s="29" t="s">
        <v>2278</v>
      </c>
      <c r="J371" s="27" t="str">
        <f>H371&amp;" - "&amp;I371</f>
        <v>417.120 - Ткани технические</v>
      </c>
      <c r="M371" s="46"/>
      <c r="N371" s="46"/>
      <c r="P371" s="44" t="s">
        <v>3012</v>
      </c>
      <c r="Q371" s="44" t="s">
        <v>2235</v>
      </c>
    </row>
    <row r="372" spans="4:17" ht="15" x14ac:dyDescent="0.25">
      <c r="D372" s="30"/>
      <c r="G372" s="26">
        <v>130</v>
      </c>
      <c r="H372" s="28" t="str">
        <f>$D$369&amp;"."&amp;G372</f>
        <v>417.130</v>
      </c>
      <c r="I372" s="29" t="s">
        <v>2277</v>
      </c>
      <c r="J372" s="27" t="str">
        <f>H372&amp;" - "&amp;I372</f>
        <v>417.130 - Мягкий инвентарь</v>
      </c>
      <c r="M372" s="46"/>
      <c r="N372" s="46"/>
      <c r="P372" s="44" t="s">
        <v>3108</v>
      </c>
      <c r="Q372" s="44" t="s">
        <v>2128</v>
      </c>
    </row>
    <row r="373" spans="4:17" ht="15" x14ac:dyDescent="0.25">
      <c r="D373" s="30"/>
      <c r="G373" s="26">
        <v>140</v>
      </c>
      <c r="H373" s="28" t="str">
        <f>$D$369&amp;"."&amp;G373</f>
        <v>417.140</v>
      </c>
      <c r="I373" s="29" t="s">
        <v>2276</v>
      </c>
      <c r="J373" s="27" t="str">
        <f>H373&amp;" - "&amp;I373</f>
        <v>417.140 - Рукава фильтровальные</v>
      </c>
      <c r="M373" s="46"/>
      <c r="N373" s="46"/>
      <c r="P373" s="44" t="s">
        <v>3112</v>
      </c>
      <c r="Q373" s="44" t="s">
        <v>2124</v>
      </c>
    </row>
    <row r="374" spans="4:17" ht="15" x14ac:dyDescent="0.25">
      <c r="D374" s="30">
        <v>418</v>
      </c>
      <c r="E374" s="24" t="s">
        <v>2275</v>
      </c>
      <c r="F374" s="25" t="str">
        <f>D374&amp;" - "&amp;E374</f>
        <v>418 - Электро-изоляц. материалы</v>
      </c>
      <c r="M374" s="46"/>
      <c r="N374" s="46"/>
      <c r="P374" s="44" t="s">
        <v>3369</v>
      </c>
      <c r="Q374" s="44" t="s">
        <v>1876</v>
      </c>
    </row>
    <row r="375" spans="4:17" ht="15" x14ac:dyDescent="0.25">
      <c r="D375" s="30"/>
      <c r="G375" s="26">
        <v>110</v>
      </c>
      <c r="H375" s="28" t="str">
        <f>$D$374&amp;"."&amp;G375</f>
        <v>418.110</v>
      </c>
      <c r="I375" s="29" t="s">
        <v>2274</v>
      </c>
      <c r="J375" s="27" t="str">
        <f>H375&amp;" - "&amp;I375</f>
        <v>418.110 - Электро-изоляц. материлы.Изляторы для ЛЭП</v>
      </c>
      <c r="M375" s="46"/>
      <c r="N375" s="46"/>
      <c r="P375" s="44" t="s">
        <v>3019</v>
      </c>
      <c r="Q375" s="44" t="s">
        <v>2226</v>
      </c>
    </row>
    <row r="376" spans="4:17" ht="15" x14ac:dyDescent="0.25">
      <c r="D376" s="30"/>
      <c r="G376" s="26">
        <v>120</v>
      </c>
      <c r="H376" s="28" t="str">
        <f>$D$374&amp;"."&amp;G376</f>
        <v>418.120</v>
      </c>
      <c r="I376" s="29" t="s">
        <v>2273</v>
      </c>
      <c r="J376" s="27" t="str">
        <f>H376&amp;" - "&amp;I376</f>
        <v>418.120 - Изоляторы полимерные</v>
      </c>
      <c r="M376" s="46"/>
      <c r="N376" s="46"/>
      <c r="P376" s="44" t="s">
        <v>3013</v>
      </c>
      <c r="Q376" s="44" t="s">
        <v>2234</v>
      </c>
    </row>
    <row r="377" spans="4:17" ht="15" x14ac:dyDescent="0.25">
      <c r="D377" s="30"/>
      <c r="G377" s="26">
        <v>130</v>
      </c>
      <c r="H377" s="28" t="str">
        <f>$D$374&amp;"."&amp;G377</f>
        <v>418.130</v>
      </c>
      <c r="I377" s="29" t="s">
        <v>955</v>
      </c>
      <c r="J377" s="27" t="str">
        <f>H377&amp;" - "&amp;I377</f>
        <v>418.130 - Арматура</v>
      </c>
      <c r="M377" s="46"/>
      <c r="N377" s="46"/>
      <c r="P377" s="44" t="s">
        <v>3073</v>
      </c>
      <c r="Q377" s="44" t="s">
        <v>2166</v>
      </c>
    </row>
    <row r="378" spans="4:17" ht="15" x14ac:dyDescent="0.25">
      <c r="D378" s="30"/>
      <c r="G378" s="26">
        <v>140</v>
      </c>
      <c r="H378" s="28" t="str">
        <f>$D$374&amp;"."&amp;G378</f>
        <v>418.140</v>
      </c>
      <c r="I378" s="29" t="s">
        <v>2272</v>
      </c>
      <c r="J378" s="27" t="str">
        <f>H378&amp;" - "&amp;I378</f>
        <v>418.140 - Трубки,шланги пластиковые</v>
      </c>
      <c r="M378" s="46"/>
      <c r="N378" s="46"/>
      <c r="P378" s="44" t="s">
        <v>2808</v>
      </c>
      <c r="Q378" s="44" t="s">
        <v>2448</v>
      </c>
    </row>
    <row r="379" spans="4:17" ht="15" x14ac:dyDescent="0.25">
      <c r="D379" s="30">
        <v>419</v>
      </c>
      <c r="E379" s="24" t="s">
        <v>2271</v>
      </c>
      <c r="F379" s="25" t="str">
        <f>D379&amp;" - "&amp;E379</f>
        <v>419 - Спецодежда и СИЗ</v>
      </c>
      <c r="M379" s="46"/>
      <c r="N379" s="46"/>
      <c r="P379" s="44" t="s">
        <v>3243</v>
      </c>
      <c r="Q379" s="44" t="s">
        <v>2004</v>
      </c>
    </row>
    <row r="380" spans="4:17" ht="15" x14ac:dyDescent="0.25">
      <c r="D380" s="30"/>
      <c r="G380" s="26">
        <v>110</v>
      </c>
      <c r="H380" s="28" t="str">
        <f t="shared" ref="H380:H390" si="32">$D$379&amp;"."&amp;G380</f>
        <v>419.110</v>
      </c>
      <c r="I380" s="29" t="s">
        <v>2270</v>
      </c>
      <c r="J380" s="27" t="str">
        <f t="shared" ref="J380:J390" si="33">H380&amp;" - "&amp;I380</f>
        <v>419.110 - Спецодежда</v>
      </c>
      <c r="M380" s="46"/>
      <c r="N380" s="46"/>
      <c r="P380" s="44" t="s">
        <v>2903</v>
      </c>
      <c r="Q380" s="44" t="s">
        <v>2351</v>
      </c>
    </row>
    <row r="381" spans="4:17" ht="15" x14ac:dyDescent="0.25">
      <c r="D381" s="30"/>
      <c r="G381" s="26">
        <v>120</v>
      </c>
      <c r="H381" s="28" t="str">
        <f t="shared" si="32"/>
        <v>419.120</v>
      </c>
      <c r="I381" s="29" t="s">
        <v>2269</v>
      </c>
      <c r="J381" s="27" t="str">
        <f t="shared" si="33"/>
        <v>419.120 - Спецобувь</v>
      </c>
      <c r="M381" s="46"/>
      <c r="N381" s="46"/>
      <c r="P381" s="44" t="s">
        <v>2815</v>
      </c>
      <c r="Q381" s="44" t="s">
        <v>2440</v>
      </c>
    </row>
    <row r="382" spans="4:17" ht="15" x14ac:dyDescent="0.25">
      <c r="D382" s="30"/>
      <c r="G382" s="26">
        <v>130</v>
      </c>
      <c r="H382" s="28" t="str">
        <f t="shared" si="32"/>
        <v>419.130</v>
      </c>
      <c r="I382" s="29" t="s">
        <v>2268</v>
      </c>
      <c r="J382" s="27" t="str">
        <f t="shared" si="33"/>
        <v>419.130 - Рукавицы, перчатки</v>
      </c>
      <c r="M382" s="46"/>
      <c r="N382" s="46"/>
      <c r="P382" s="44" t="s">
        <v>3316</v>
      </c>
      <c r="Q382" s="44" t="s">
        <v>1930</v>
      </c>
    </row>
    <row r="383" spans="4:17" ht="15" x14ac:dyDescent="0.25">
      <c r="D383" s="30"/>
      <c r="G383" s="26">
        <v>140</v>
      </c>
      <c r="H383" s="28" t="str">
        <f t="shared" si="32"/>
        <v>419.140</v>
      </c>
      <c r="I383" s="29" t="s">
        <v>2267</v>
      </c>
      <c r="J383" s="27" t="str">
        <f t="shared" si="33"/>
        <v>419.140 - Наушники</v>
      </c>
      <c r="M383" s="46"/>
      <c r="N383" s="46"/>
      <c r="P383" s="44" t="s">
        <v>3122</v>
      </c>
      <c r="Q383" s="44" t="s">
        <v>2114</v>
      </c>
    </row>
    <row r="384" spans="4:17" ht="15" x14ac:dyDescent="0.25">
      <c r="D384" s="30"/>
      <c r="G384" s="26">
        <v>150</v>
      </c>
      <c r="H384" s="28" t="str">
        <f t="shared" si="32"/>
        <v>419.150</v>
      </c>
      <c r="I384" s="29" t="s">
        <v>2266</v>
      </c>
      <c r="J384" s="27" t="str">
        <f t="shared" si="33"/>
        <v>419.150 - Средства защиты органов дыхания</v>
      </c>
      <c r="M384" s="46"/>
      <c r="N384" s="46"/>
      <c r="P384" s="44" t="s">
        <v>3398</v>
      </c>
      <c r="Q384" s="44" t="s">
        <v>2280</v>
      </c>
    </row>
    <row r="385" spans="4:17" ht="15" x14ac:dyDescent="0.25">
      <c r="D385" s="30"/>
      <c r="G385" s="26">
        <v>160</v>
      </c>
      <c r="H385" s="28" t="str">
        <f t="shared" si="32"/>
        <v>419.160</v>
      </c>
      <c r="I385" s="29" t="s">
        <v>2265</v>
      </c>
      <c r="J385" s="27" t="str">
        <f t="shared" si="33"/>
        <v>419.160 - Средства защиты органов зрения</v>
      </c>
      <c r="M385" s="46"/>
      <c r="N385" s="46"/>
      <c r="P385" s="44" t="s">
        <v>3030</v>
      </c>
      <c r="Q385" s="44" t="s">
        <v>2214</v>
      </c>
    </row>
    <row r="386" spans="4:17" ht="15" x14ac:dyDescent="0.25">
      <c r="D386" s="30"/>
      <c r="G386" s="26">
        <v>170</v>
      </c>
      <c r="H386" s="28" t="str">
        <f t="shared" si="32"/>
        <v>419.170</v>
      </c>
      <c r="I386" s="29" t="s">
        <v>2264</v>
      </c>
      <c r="J386" s="27" t="str">
        <f t="shared" si="33"/>
        <v>419.170 - Средства защиты головы</v>
      </c>
      <c r="M386" s="46"/>
      <c r="N386" s="46"/>
      <c r="P386" s="44" t="s">
        <v>2949</v>
      </c>
      <c r="Q386" s="44" t="s">
        <v>2304</v>
      </c>
    </row>
    <row r="387" spans="4:17" ht="15" x14ac:dyDescent="0.25">
      <c r="D387" s="30"/>
      <c r="G387" s="26">
        <v>180</v>
      </c>
      <c r="H387" s="28" t="str">
        <f t="shared" si="32"/>
        <v>419.180</v>
      </c>
      <c r="I387" s="29" t="s">
        <v>2263</v>
      </c>
      <c r="J387" s="27" t="str">
        <f t="shared" si="33"/>
        <v>419.180 - Газозащитные аппараты</v>
      </c>
      <c r="M387" s="46"/>
      <c r="N387" s="46"/>
      <c r="P387" s="44" t="s">
        <v>3382</v>
      </c>
      <c r="Q387" s="44" t="s">
        <v>1863</v>
      </c>
    </row>
    <row r="388" spans="4:17" ht="15" x14ac:dyDescent="0.25">
      <c r="D388" s="30"/>
      <c r="G388" s="26">
        <v>190</v>
      </c>
      <c r="H388" s="28" t="str">
        <f t="shared" si="32"/>
        <v>419.190</v>
      </c>
      <c r="I388" s="29" t="s">
        <v>2262</v>
      </c>
      <c r="J388" s="27" t="str">
        <f t="shared" si="33"/>
        <v>419.190 - Спецодежда и СИЗ.Средства для высотных работ</v>
      </c>
      <c r="M388" s="46"/>
      <c r="N388" s="46"/>
      <c r="P388" s="44" t="s">
        <v>3028</v>
      </c>
      <c r="Q388" s="44" t="s">
        <v>2216</v>
      </c>
    </row>
    <row r="389" spans="4:17" ht="15" x14ac:dyDescent="0.25">
      <c r="D389" s="30"/>
      <c r="G389" s="26">
        <v>200</v>
      </c>
      <c r="H389" s="28" t="str">
        <f t="shared" si="32"/>
        <v>419.200</v>
      </c>
      <c r="I389" s="29" t="s">
        <v>2261</v>
      </c>
      <c r="J389" s="27" t="str">
        <f t="shared" si="33"/>
        <v>419.200 - Патроны</v>
      </c>
      <c r="M389" s="46"/>
      <c r="N389" s="46"/>
      <c r="P389" s="44" t="s">
        <v>3027</v>
      </c>
      <c r="Q389" s="44" t="s">
        <v>2217</v>
      </c>
    </row>
    <row r="390" spans="4:17" ht="15" x14ac:dyDescent="0.25">
      <c r="D390" s="30"/>
      <c r="G390" s="26">
        <v>210</v>
      </c>
      <c r="H390" s="28" t="str">
        <f t="shared" si="32"/>
        <v>419.210</v>
      </c>
      <c r="I390" s="29" t="s">
        <v>2260</v>
      </c>
      <c r="J390" s="27" t="str">
        <f t="shared" si="33"/>
        <v>419.210 - Аптечки.</v>
      </c>
      <c r="M390" s="46"/>
      <c r="N390" s="46"/>
      <c r="P390" s="44" t="s">
        <v>3029</v>
      </c>
      <c r="Q390" s="44" t="s">
        <v>2215</v>
      </c>
    </row>
    <row r="391" spans="4:17" ht="15" x14ac:dyDescent="0.25">
      <c r="D391" s="30">
        <v>420</v>
      </c>
      <c r="E391" s="24" t="s">
        <v>2259</v>
      </c>
      <c r="F391" s="25" t="str">
        <f>D391&amp;" - "&amp;E391</f>
        <v>420 - Бумага и канцтовары</v>
      </c>
      <c r="M391" s="46"/>
      <c r="N391" s="46"/>
      <c r="P391" s="44" t="s">
        <v>2813</v>
      </c>
      <c r="Q391" s="44" t="s">
        <v>2442</v>
      </c>
    </row>
    <row r="392" spans="4:17" ht="15" x14ac:dyDescent="0.25">
      <c r="D392" s="30"/>
      <c r="G392" s="26">
        <v>110</v>
      </c>
      <c r="H392" s="28" t="str">
        <f t="shared" ref="H392:H399" si="34">$D$391&amp;"."&amp;G392</f>
        <v>420.110</v>
      </c>
      <c r="I392" s="29" t="s">
        <v>2258</v>
      </c>
      <c r="J392" s="27" t="str">
        <f t="shared" ref="J392:J399" si="35">H392&amp;" - "&amp;I392</f>
        <v>420.110 - Бумага Комус</v>
      </c>
      <c r="M392" s="46"/>
      <c r="N392" s="46"/>
      <c r="P392" s="50" t="s">
        <v>3226</v>
      </c>
      <c r="Q392" s="50" t="s">
        <v>2019</v>
      </c>
    </row>
    <row r="393" spans="4:17" ht="15" x14ac:dyDescent="0.25">
      <c r="D393" s="30"/>
      <c r="G393" s="26">
        <v>120</v>
      </c>
      <c r="H393" s="28" t="str">
        <f t="shared" si="34"/>
        <v>420.120</v>
      </c>
      <c r="I393" s="29" t="s">
        <v>2257</v>
      </c>
      <c r="J393" s="27" t="str">
        <f t="shared" si="35"/>
        <v>420.120 - Лента, диски диаграммные.</v>
      </c>
      <c r="M393" s="46"/>
      <c r="N393" s="46"/>
      <c r="P393" s="49" t="s">
        <v>3227</v>
      </c>
      <c r="Q393" s="47" t="s">
        <v>2018</v>
      </c>
    </row>
    <row r="394" spans="4:17" ht="15" x14ac:dyDescent="0.25">
      <c r="D394" s="30"/>
      <c r="G394" s="26">
        <v>130</v>
      </c>
      <c r="H394" s="28" t="str">
        <f t="shared" si="34"/>
        <v>420.130</v>
      </c>
      <c r="I394" s="29" t="s">
        <v>2256</v>
      </c>
      <c r="J394" s="27" t="str">
        <f t="shared" si="35"/>
        <v>420.130 - Салфетки.</v>
      </c>
      <c r="M394" s="46"/>
      <c r="N394" s="46"/>
      <c r="P394" s="44" t="s">
        <v>2672</v>
      </c>
      <c r="Q394" s="44" t="s">
        <v>2595</v>
      </c>
    </row>
    <row r="395" spans="4:17" ht="15" x14ac:dyDescent="0.25">
      <c r="D395" s="30"/>
      <c r="G395" s="26">
        <v>140</v>
      </c>
      <c r="H395" s="28" t="str">
        <f t="shared" si="34"/>
        <v>420.140</v>
      </c>
      <c r="I395" s="29" t="s">
        <v>2255</v>
      </c>
      <c r="J395" s="27" t="str">
        <f t="shared" si="35"/>
        <v>420.140 - Бумага писчая</v>
      </c>
      <c r="M395" s="46"/>
      <c r="N395" s="46"/>
      <c r="P395" s="44" t="s">
        <v>3180</v>
      </c>
      <c r="Q395" s="44" t="s">
        <v>2060</v>
      </c>
    </row>
    <row r="396" spans="4:17" ht="15" x14ac:dyDescent="0.25">
      <c r="D396" s="30"/>
      <c r="G396" s="26">
        <v>150</v>
      </c>
      <c r="H396" s="28" t="str">
        <f t="shared" si="34"/>
        <v>420.150</v>
      </c>
      <c r="I396" s="29" t="s">
        <v>2254</v>
      </c>
      <c r="J396" s="27" t="str">
        <f t="shared" si="35"/>
        <v>420.150 - Бумага оберточная и упаковочная</v>
      </c>
      <c r="M396" s="46"/>
      <c r="N396" s="46"/>
      <c r="P396" s="44" t="s">
        <v>2720</v>
      </c>
      <c r="Q396" s="44" t="s">
        <v>2541</v>
      </c>
    </row>
    <row r="397" spans="4:17" ht="15" x14ac:dyDescent="0.25">
      <c r="D397" s="30"/>
      <c r="G397" s="26">
        <v>160</v>
      </c>
      <c r="H397" s="28" t="str">
        <f t="shared" si="34"/>
        <v>420.160</v>
      </c>
      <c r="I397" s="29" t="s">
        <v>2253</v>
      </c>
      <c r="J397" s="27" t="str">
        <f t="shared" si="35"/>
        <v>420.160 - Картон</v>
      </c>
      <c r="M397" s="46"/>
      <c r="N397" s="46"/>
      <c r="P397" s="44" t="s">
        <v>2900</v>
      </c>
      <c r="Q397" s="44" t="s">
        <v>2354</v>
      </c>
    </row>
    <row r="398" spans="4:17" ht="15" x14ac:dyDescent="0.25">
      <c r="D398" s="30"/>
      <c r="G398" s="26">
        <v>170</v>
      </c>
      <c r="H398" s="28" t="str">
        <f t="shared" si="34"/>
        <v>420.170</v>
      </c>
      <c r="I398" s="29" t="s">
        <v>2252</v>
      </c>
      <c r="J398" s="27" t="str">
        <f t="shared" si="35"/>
        <v>420.170 - Целлюлоза</v>
      </c>
      <c r="M398" s="46"/>
      <c r="N398" s="46"/>
      <c r="P398" s="44" t="s">
        <v>2951</v>
      </c>
      <c r="Q398" s="44" t="s">
        <v>2301</v>
      </c>
    </row>
    <row r="399" spans="4:17" ht="15" x14ac:dyDescent="0.25">
      <c r="D399" s="30"/>
      <c r="G399" s="26">
        <v>180</v>
      </c>
      <c r="H399" s="28" t="str">
        <f t="shared" si="34"/>
        <v>420.180</v>
      </c>
      <c r="I399" s="29" t="s">
        <v>2251</v>
      </c>
      <c r="J399" s="27" t="str">
        <f t="shared" si="35"/>
        <v>420.180 - Канцтовары</v>
      </c>
      <c r="M399" s="46"/>
      <c r="N399" s="46"/>
      <c r="P399" s="44" t="s">
        <v>2882</v>
      </c>
      <c r="Q399" s="44" t="s">
        <v>2372</v>
      </c>
    </row>
    <row r="400" spans="4:17" ht="15" x14ac:dyDescent="0.25">
      <c r="D400" s="30">
        <v>421</v>
      </c>
      <c r="E400" s="24" t="s">
        <v>2250</v>
      </c>
      <c r="F400" s="25" t="str">
        <f>D400&amp;" - "&amp;E400</f>
        <v>421 - Стройматериалы</v>
      </c>
      <c r="M400" s="46"/>
      <c r="N400" s="46"/>
      <c r="P400" s="44" t="s">
        <v>2664</v>
      </c>
      <c r="Q400" s="44" t="s">
        <v>2603</v>
      </c>
    </row>
    <row r="401" spans="4:17" ht="15" x14ac:dyDescent="0.25">
      <c r="D401" s="30"/>
      <c r="G401" s="26">
        <v>110</v>
      </c>
      <c r="H401" s="28" t="str">
        <f t="shared" ref="H401:H422" si="36">$D$400&amp;"."&amp;G401</f>
        <v>421.110</v>
      </c>
      <c r="I401" s="29" t="s">
        <v>2249</v>
      </c>
      <c r="J401" s="27" t="str">
        <f t="shared" ref="J401:J422" si="37">H401&amp;" - "&amp;I401</f>
        <v>421.110 - Ж/Б изделия, бетонные изд.</v>
      </c>
      <c r="M401" s="46"/>
      <c r="N401" s="46"/>
      <c r="P401" s="44" t="s">
        <v>3036</v>
      </c>
      <c r="Q401" s="44" t="s">
        <v>2209</v>
      </c>
    </row>
    <row r="402" spans="4:17" ht="15" x14ac:dyDescent="0.25">
      <c r="D402" s="30"/>
      <c r="G402" s="26">
        <v>120</v>
      </c>
      <c r="H402" s="28" t="str">
        <f t="shared" si="36"/>
        <v>421.120</v>
      </c>
      <c r="I402" s="29" t="s">
        <v>2248</v>
      </c>
      <c r="J402" s="27" t="str">
        <f t="shared" si="37"/>
        <v>421.120 - Инертные материалы</v>
      </c>
      <c r="M402" s="46"/>
      <c r="N402" s="46"/>
      <c r="P402" s="44" t="s">
        <v>3394</v>
      </c>
      <c r="Q402" s="44" t="s">
        <v>2593</v>
      </c>
    </row>
    <row r="403" spans="4:17" ht="15" x14ac:dyDescent="0.25">
      <c r="D403" s="30"/>
      <c r="G403" s="26">
        <v>130</v>
      </c>
      <c r="H403" s="28" t="str">
        <f t="shared" si="36"/>
        <v>421.130</v>
      </c>
      <c r="I403" s="29" t="s">
        <v>925</v>
      </c>
      <c r="J403" s="27" t="str">
        <f t="shared" si="37"/>
        <v>421.130 - Цемент</v>
      </c>
      <c r="M403" s="46"/>
      <c r="N403" s="46"/>
      <c r="P403" s="44" t="s">
        <v>2765</v>
      </c>
      <c r="Q403" s="44" t="s">
        <v>2492</v>
      </c>
    </row>
    <row r="404" spans="4:17" ht="15" x14ac:dyDescent="0.25">
      <c r="D404" s="30"/>
      <c r="G404" s="26">
        <v>140</v>
      </c>
      <c r="H404" s="28" t="str">
        <f t="shared" si="36"/>
        <v>421.140</v>
      </c>
      <c r="I404" s="29" t="s">
        <v>2247</v>
      </c>
      <c r="J404" s="27" t="str">
        <f t="shared" si="37"/>
        <v>421.140 - Кирпич строительный и отделочный</v>
      </c>
      <c r="M404" s="46"/>
      <c r="N404" s="46"/>
      <c r="P404" s="44" t="s">
        <v>2959</v>
      </c>
      <c r="Q404" s="44" t="s">
        <v>2292</v>
      </c>
    </row>
    <row r="405" spans="4:17" ht="15" x14ac:dyDescent="0.25">
      <c r="D405" s="30"/>
      <c r="G405" s="26">
        <v>150</v>
      </c>
      <c r="H405" s="28" t="str">
        <f t="shared" si="36"/>
        <v>421.150</v>
      </c>
      <c r="I405" s="29" t="s">
        <v>2246</v>
      </c>
      <c r="J405" s="27" t="str">
        <f t="shared" si="37"/>
        <v>421.150 - Природный камень</v>
      </c>
      <c r="M405" s="46"/>
      <c r="N405" s="46"/>
      <c r="P405" s="44" t="s">
        <v>3317</v>
      </c>
      <c r="Q405" s="44" t="s">
        <v>1929</v>
      </c>
    </row>
    <row r="406" spans="4:17" ht="15" x14ac:dyDescent="0.25">
      <c r="D406" s="30"/>
      <c r="G406" s="26">
        <v>160</v>
      </c>
      <c r="H406" s="28" t="str">
        <f t="shared" si="36"/>
        <v>421.160</v>
      </c>
      <c r="I406" s="29" t="s">
        <v>2245</v>
      </c>
      <c r="J406" s="27" t="str">
        <f t="shared" si="37"/>
        <v>421.160 - Блоки дверные, оконные</v>
      </c>
      <c r="M406" s="46"/>
      <c r="N406" s="46"/>
      <c r="P406" s="44" t="s">
        <v>3154</v>
      </c>
      <c r="Q406" s="44" t="s">
        <v>2083</v>
      </c>
    </row>
    <row r="407" spans="4:17" ht="15" x14ac:dyDescent="0.25">
      <c r="D407" s="30"/>
      <c r="G407" s="26">
        <v>170</v>
      </c>
      <c r="H407" s="28" t="str">
        <f t="shared" si="36"/>
        <v>421.170</v>
      </c>
      <c r="I407" s="29" t="s">
        <v>2244</v>
      </c>
      <c r="J407" s="27" t="str">
        <f t="shared" si="37"/>
        <v>421.170 - Шпала железобетонная</v>
      </c>
      <c r="M407" s="46"/>
      <c r="N407" s="46"/>
      <c r="P407" s="44" t="s">
        <v>3318</v>
      </c>
      <c r="Q407" s="44" t="s">
        <v>1928</v>
      </c>
    </row>
    <row r="408" spans="4:17" ht="15" x14ac:dyDescent="0.25">
      <c r="D408" s="30"/>
      <c r="G408" s="26">
        <v>180</v>
      </c>
      <c r="H408" s="28" t="str">
        <f t="shared" si="36"/>
        <v>421.180</v>
      </c>
      <c r="I408" s="29" t="s">
        <v>2243</v>
      </c>
      <c r="J408" s="27" t="str">
        <f t="shared" si="37"/>
        <v>421.180 - Стекло разное</v>
      </c>
      <c r="M408" s="46"/>
      <c r="N408" s="46"/>
      <c r="P408" s="44" t="s">
        <v>3352</v>
      </c>
      <c r="Q408" s="44" t="s">
        <v>1893</v>
      </c>
    </row>
    <row r="409" spans="4:17" ht="15" x14ac:dyDescent="0.25">
      <c r="D409" s="30"/>
      <c r="G409" s="26">
        <v>190</v>
      </c>
      <c r="H409" s="28" t="str">
        <f t="shared" si="36"/>
        <v>421.190</v>
      </c>
      <c r="I409" s="29" t="s">
        <v>2242</v>
      </c>
      <c r="J409" s="27" t="str">
        <f t="shared" si="37"/>
        <v>421.190 - Стеклоблок</v>
      </c>
      <c r="M409" s="46"/>
      <c r="N409" s="46"/>
      <c r="P409" s="44" t="s">
        <v>3361</v>
      </c>
      <c r="Q409" s="44" t="s">
        <v>1884</v>
      </c>
    </row>
    <row r="410" spans="4:17" ht="15" x14ac:dyDescent="0.25">
      <c r="D410" s="30"/>
      <c r="G410" s="26">
        <v>200</v>
      </c>
      <c r="H410" s="28" t="str">
        <f t="shared" si="36"/>
        <v>421.200</v>
      </c>
      <c r="I410" s="29" t="s">
        <v>2241</v>
      </c>
      <c r="J410" s="27" t="str">
        <f t="shared" si="37"/>
        <v>421.200 - Вышки, лестницы, стремянки</v>
      </c>
      <c r="M410" s="46"/>
      <c r="N410" s="46"/>
      <c r="P410" s="44" t="s">
        <v>3350</v>
      </c>
      <c r="Q410" s="44" t="s">
        <v>1895</v>
      </c>
    </row>
    <row r="411" spans="4:17" ht="15" x14ac:dyDescent="0.25">
      <c r="D411" s="30"/>
      <c r="G411" s="26">
        <v>210</v>
      </c>
      <c r="H411" s="28" t="str">
        <f t="shared" si="36"/>
        <v>421.210</v>
      </c>
      <c r="I411" s="29" t="s">
        <v>2240</v>
      </c>
      <c r="J411" s="27" t="str">
        <f t="shared" si="37"/>
        <v>421.210 - Ацеид-плиты</v>
      </c>
      <c r="M411" s="46"/>
      <c r="N411" s="46"/>
      <c r="P411" s="44" t="s">
        <v>3319</v>
      </c>
      <c r="Q411" s="44" t="s">
        <v>1927</v>
      </c>
    </row>
    <row r="412" spans="4:17" ht="15" x14ac:dyDescent="0.25">
      <c r="D412" s="30"/>
      <c r="G412" s="26">
        <v>220</v>
      </c>
      <c r="H412" s="28" t="str">
        <f t="shared" si="36"/>
        <v>421.220</v>
      </c>
      <c r="I412" s="29" t="s">
        <v>2239</v>
      </c>
      <c r="J412" s="27" t="str">
        <f t="shared" si="37"/>
        <v>421.220 - Стеновые панели.</v>
      </c>
      <c r="M412" s="46"/>
      <c r="N412" s="46"/>
      <c r="P412" s="44" t="s">
        <v>3320</v>
      </c>
      <c r="Q412" s="44" t="s">
        <v>1926</v>
      </c>
    </row>
    <row r="413" spans="4:17" ht="15" x14ac:dyDescent="0.25">
      <c r="D413" s="30"/>
      <c r="G413" s="26">
        <v>230</v>
      </c>
      <c r="H413" s="28" t="str">
        <f t="shared" si="36"/>
        <v>421.230</v>
      </c>
      <c r="I413" s="29" t="s">
        <v>2238</v>
      </c>
      <c r="J413" s="27" t="str">
        <f t="shared" si="37"/>
        <v>421.230 - Кровля</v>
      </c>
      <c r="M413" s="46"/>
      <c r="N413" s="46"/>
      <c r="P413" s="44" t="s">
        <v>3321</v>
      </c>
      <c r="Q413" s="44" t="s">
        <v>1925</v>
      </c>
    </row>
    <row r="414" spans="4:17" ht="15" x14ac:dyDescent="0.25">
      <c r="D414" s="30"/>
      <c r="G414" s="26">
        <v>240</v>
      </c>
      <c r="H414" s="28" t="str">
        <f t="shared" si="36"/>
        <v>421.240</v>
      </c>
      <c r="I414" s="29" t="s">
        <v>2237</v>
      </c>
      <c r="J414" s="27" t="str">
        <f t="shared" si="37"/>
        <v>421.240 - Профильные материалы.</v>
      </c>
      <c r="M414" s="46"/>
      <c r="N414" s="46"/>
      <c r="P414" s="44" t="s">
        <v>3368</v>
      </c>
      <c r="Q414" s="44" t="s">
        <v>1877</v>
      </c>
    </row>
    <row r="415" spans="4:17" ht="15" x14ac:dyDescent="0.25">
      <c r="D415" s="30"/>
      <c r="G415" s="26">
        <v>250</v>
      </c>
      <c r="H415" s="28" t="str">
        <f t="shared" si="36"/>
        <v>421.250</v>
      </c>
      <c r="I415" s="29" t="s">
        <v>2236</v>
      </c>
      <c r="J415" s="27" t="str">
        <f t="shared" si="37"/>
        <v>421.250 - Расходные материалы для отделочных работ.</v>
      </c>
      <c r="M415" s="46"/>
      <c r="N415" s="46"/>
      <c r="P415" s="44" t="s">
        <v>3001</v>
      </c>
      <c r="Q415" s="44" t="s">
        <v>2246</v>
      </c>
    </row>
    <row r="416" spans="4:17" ht="15" x14ac:dyDescent="0.25">
      <c r="D416" s="30"/>
      <c r="G416" s="26">
        <v>260</v>
      </c>
      <c r="H416" s="28" t="str">
        <f t="shared" si="36"/>
        <v>421.260</v>
      </c>
      <c r="I416" s="29" t="s">
        <v>2235</v>
      </c>
      <c r="J416" s="27" t="str">
        <f t="shared" si="37"/>
        <v>421.260 - Пенополиуретановые плиты</v>
      </c>
      <c r="M416" s="46"/>
      <c r="N416" s="46"/>
      <c r="P416" s="44" t="s">
        <v>2653</v>
      </c>
      <c r="Q416" s="44" t="s">
        <v>2613</v>
      </c>
    </row>
    <row r="417" spans="4:17" ht="15" x14ac:dyDescent="0.25">
      <c r="D417" s="30"/>
      <c r="G417" s="26">
        <v>270</v>
      </c>
      <c r="H417" s="28" t="str">
        <f t="shared" si="36"/>
        <v>421.270</v>
      </c>
      <c r="I417" s="29" t="s">
        <v>2234</v>
      </c>
      <c r="J417" s="27" t="str">
        <f t="shared" si="37"/>
        <v>421.270 - Песок</v>
      </c>
      <c r="M417" s="46"/>
      <c r="N417" s="46"/>
      <c r="P417" s="44" t="s">
        <v>2840</v>
      </c>
      <c r="Q417" s="44" t="s">
        <v>2414</v>
      </c>
    </row>
    <row r="418" spans="4:17" ht="15" x14ac:dyDescent="0.25">
      <c r="D418" s="30"/>
      <c r="G418" s="26">
        <v>280</v>
      </c>
      <c r="H418" s="28" t="str">
        <f t="shared" si="36"/>
        <v>421.280</v>
      </c>
      <c r="I418" s="29" t="s">
        <v>2233</v>
      </c>
      <c r="J418" s="27" t="str">
        <f t="shared" si="37"/>
        <v>421.280 - Противопожарные покрытия</v>
      </c>
      <c r="M418" s="46"/>
      <c r="N418" s="46"/>
      <c r="P418" s="44" t="s">
        <v>2867</v>
      </c>
      <c r="Q418" s="44" t="s">
        <v>2386</v>
      </c>
    </row>
    <row r="419" spans="4:17" ht="15" x14ac:dyDescent="0.25">
      <c r="D419" s="30"/>
      <c r="G419" s="26">
        <v>290</v>
      </c>
      <c r="H419" s="28" t="str">
        <f t="shared" si="36"/>
        <v>421.290</v>
      </c>
      <c r="I419" s="29" t="s">
        <v>2232</v>
      </c>
      <c r="J419" s="27" t="str">
        <f t="shared" si="37"/>
        <v>421.290 - Теплоизоляционные изделия</v>
      </c>
      <c r="M419" s="46"/>
      <c r="N419" s="46"/>
      <c r="P419" s="44" t="s">
        <v>2739</v>
      </c>
      <c r="Q419" s="44" t="s">
        <v>2520</v>
      </c>
    </row>
    <row r="420" spans="4:17" ht="15" x14ac:dyDescent="0.25">
      <c r="D420" s="30"/>
      <c r="G420" s="26">
        <v>300</v>
      </c>
      <c r="H420" s="28" t="str">
        <f t="shared" si="36"/>
        <v>421.300</v>
      </c>
      <c r="I420" s="29" t="s">
        <v>2231</v>
      </c>
      <c r="J420" s="27" t="str">
        <f t="shared" si="37"/>
        <v>421.300 - Модульные мобильные конструкции</v>
      </c>
      <c r="M420" s="46"/>
      <c r="N420" s="46"/>
      <c r="P420" s="44" t="s">
        <v>2737</v>
      </c>
      <c r="Q420" s="44" t="s">
        <v>2522</v>
      </c>
    </row>
    <row r="421" spans="4:17" ht="15" x14ac:dyDescent="0.25">
      <c r="D421" s="30"/>
      <c r="G421" s="26">
        <v>310</v>
      </c>
      <c r="H421" s="28" t="str">
        <f t="shared" si="36"/>
        <v>421.310</v>
      </c>
      <c r="I421" s="29" t="s">
        <v>2230</v>
      </c>
      <c r="J421" s="27" t="str">
        <f t="shared" si="37"/>
        <v>421.310 - Формовочные смеси</v>
      </c>
      <c r="M421" s="46"/>
      <c r="N421" s="46"/>
      <c r="P421" s="44" t="s">
        <v>2736</v>
      </c>
      <c r="Q421" s="44" t="s">
        <v>2523</v>
      </c>
    </row>
    <row r="422" spans="4:17" ht="15" x14ac:dyDescent="0.25">
      <c r="D422" s="30"/>
      <c r="G422" s="26">
        <v>320</v>
      </c>
      <c r="H422" s="28" t="str">
        <f t="shared" si="36"/>
        <v>421.320</v>
      </c>
      <c r="I422" s="29" t="s">
        <v>2229</v>
      </c>
      <c r="J422" s="27" t="str">
        <f t="shared" si="37"/>
        <v>421.320 - Изделия из каменного литья</v>
      </c>
      <c r="M422" s="46"/>
      <c r="N422" s="46"/>
      <c r="P422" s="44" t="s">
        <v>2738</v>
      </c>
      <c r="Q422" s="44" t="s">
        <v>2521</v>
      </c>
    </row>
    <row r="423" spans="4:17" ht="15" x14ac:dyDescent="0.25">
      <c r="D423" s="30">
        <v>422</v>
      </c>
      <c r="E423" s="24" t="s">
        <v>2228</v>
      </c>
      <c r="F423" s="25" t="str">
        <f>D423&amp;" - "&amp;E423</f>
        <v>422 - ЖБИ изделия кроме стройматериалов</v>
      </c>
      <c r="M423" s="46"/>
      <c r="N423" s="46"/>
      <c r="P423" s="44" t="s">
        <v>2735</v>
      </c>
      <c r="Q423" s="44" t="s">
        <v>2524</v>
      </c>
    </row>
    <row r="424" spans="4:17" ht="15" x14ac:dyDescent="0.25">
      <c r="D424" s="30">
        <v>423</v>
      </c>
      <c r="E424" s="24" t="s">
        <v>2227</v>
      </c>
      <c r="F424" s="25" t="str">
        <f>D424&amp;" - "&amp;E424</f>
        <v>423 - Теплоизоляционные материалы</v>
      </c>
      <c r="M424" s="46"/>
      <c r="N424" s="46"/>
      <c r="P424" s="44" t="s">
        <v>2756</v>
      </c>
      <c r="Q424" s="44" t="s">
        <v>2501</v>
      </c>
    </row>
    <row r="425" spans="4:17" ht="15" x14ac:dyDescent="0.25">
      <c r="D425" s="30"/>
      <c r="G425" s="26">
        <v>110</v>
      </c>
      <c r="H425" s="28" t="str">
        <f t="shared" ref="H425:H430" si="38">$D$424&amp;"."&amp;G425</f>
        <v>423.110</v>
      </c>
      <c r="I425" s="29" t="s">
        <v>2226</v>
      </c>
      <c r="J425" s="27" t="str">
        <f t="shared" ref="J425:J430" si="39">H425&amp;" - "&amp;I425</f>
        <v>423.110 - Перлитоцементные изделия</v>
      </c>
      <c r="M425" s="46"/>
      <c r="N425" s="46"/>
      <c r="P425" s="44" t="s">
        <v>3391</v>
      </c>
      <c r="Q425" s="44" t="s">
        <v>1851</v>
      </c>
    </row>
    <row r="426" spans="4:17" ht="15" x14ac:dyDescent="0.25">
      <c r="D426" s="30"/>
      <c r="G426" s="26">
        <v>120</v>
      </c>
      <c r="H426" s="28" t="str">
        <f t="shared" si="38"/>
        <v>423.120</v>
      </c>
      <c r="I426" s="29" t="s">
        <v>2225</v>
      </c>
      <c r="J426" s="27" t="str">
        <f t="shared" si="39"/>
        <v>423.120 - Совелитовые плиты</v>
      </c>
      <c r="M426" s="46"/>
      <c r="N426" s="46"/>
      <c r="P426" s="44" t="s">
        <v>3393</v>
      </c>
      <c r="Q426" s="44" t="s">
        <v>2594</v>
      </c>
    </row>
    <row r="427" spans="4:17" ht="15" x14ac:dyDescent="0.25">
      <c r="D427" s="30"/>
      <c r="G427" s="26">
        <v>130</v>
      </c>
      <c r="H427" s="28" t="str">
        <f t="shared" si="38"/>
        <v>423.130</v>
      </c>
      <c r="I427" s="29" t="s">
        <v>2224</v>
      </c>
      <c r="J427" s="27" t="str">
        <f t="shared" si="39"/>
        <v>423.130 - Минеральные маты</v>
      </c>
      <c r="M427" s="46"/>
      <c r="N427" s="46"/>
      <c r="P427" s="44" t="s">
        <v>3322</v>
      </c>
      <c r="Q427" s="44" t="s">
        <v>1924</v>
      </c>
    </row>
    <row r="428" spans="4:17" ht="15" x14ac:dyDescent="0.25">
      <c r="D428" s="30"/>
      <c r="G428" s="26">
        <v>140</v>
      </c>
      <c r="H428" s="28" t="str">
        <f t="shared" si="38"/>
        <v>423.140</v>
      </c>
      <c r="I428" s="29" t="s">
        <v>2223</v>
      </c>
      <c r="J428" s="27" t="str">
        <f t="shared" si="39"/>
        <v>423.140 - Минеральные плиты</v>
      </c>
      <c r="M428" s="46"/>
      <c r="N428" s="46"/>
      <c r="P428" s="44" t="s">
        <v>2916</v>
      </c>
      <c r="Q428" s="44" t="s">
        <v>2338</v>
      </c>
    </row>
    <row r="429" spans="4:17" ht="15" x14ac:dyDescent="0.25">
      <c r="D429" s="30"/>
      <c r="G429" s="26">
        <v>150</v>
      </c>
      <c r="H429" s="28" t="str">
        <f t="shared" si="38"/>
        <v>423.150</v>
      </c>
      <c r="I429" s="29" t="s">
        <v>2222</v>
      </c>
      <c r="J429" s="27" t="str">
        <f t="shared" si="39"/>
        <v>423.150 - Базальтовые плиты</v>
      </c>
      <c r="M429" s="46"/>
      <c r="N429" s="46"/>
      <c r="P429" s="44" t="s">
        <v>3250</v>
      </c>
      <c r="Q429" s="44" t="s">
        <v>1996</v>
      </c>
    </row>
    <row r="430" spans="4:17" ht="15" x14ac:dyDescent="0.25">
      <c r="D430" s="30"/>
      <c r="G430" s="26">
        <v>151</v>
      </c>
      <c r="H430" s="28" t="str">
        <f t="shared" si="38"/>
        <v>423.151</v>
      </c>
      <c r="I430" s="29" t="s">
        <v>2221</v>
      </c>
      <c r="J430" s="27" t="str">
        <f t="shared" si="39"/>
        <v>423.151 - Система ППУ</v>
      </c>
      <c r="M430" s="46"/>
      <c r="N430" s="46"/>
      <c r="P430" s="44" t="s">
        <v>3257</v>
      </c>
      <c r="Q430" s="44" t="s">
        <v>1989</v>
      </c>
    </row>
    <row r="431" spans="4:17" ht="15" x14ac:dyDescent="0.25">
      <c r="D431" s="30">
        <v>424</v>
      </c>
      <c r="E431" s="24" t="s">
        <v>2220</v>
      </c>
      <c r="F431" s="25" t="str">
        <f>D431&amp;" - "&amp;E431</f>
        <v>424 - Отделочные материалы</v>
      </c>
      <c r="M431" s="46"/>
      <c r="N431" s="46"/>
      <c r="P431" s="44" t="s">
        <v>2915</v>
      </c>
      <c r="Q431" s="44" t="s">
        <v>2339</v>
      </c>
    </row>
    <row r="432" spans="4:17" ht="15" x14ac:dyDescent="0.25">
      <c r="D432" s="30"/>
      <c r="G432" s="26">
        <v>110</v>
      </c>
      <c r="H432" s="28" t="str">
        <f t="shared" ref="H432:H448" si="40">$D$431&amp;"."&amp;G432</f>
        <v>424.110</v>
      </c>
      <c r="I432" s="29" t="s">
        <v>2219</v>
      </c>
      <c r="J432" s="27" t="str">
        <f t="shared" ref="J432:J448" si="41">H432&amp;" - "&amp;I432</f>
        <v>424.110 - Столярные изделия</v>
      </c>
      <c r="M432" s="46"/>
      <c r="N432" s="46"/>
      <c r="P432" s="44" t="s">
        <v>3014</v>
      </c>
      <c r="Q432" s="44" t="s">
        <v>2233</v>
      </c>
    </row>
    <row r="433" spans="4:17" ht="15" x14ac:dyDescent="0.25">
      <c r="D433" s="30"/>
      <c r="G433" s="26">
        <v>120</v>
      </c>
      <c r="H433" s="28" t="str">
        <f t="shared" si="40"/>
        <v>424.120</v>
      </c>
      <c r="I433" s="29" t="s">
        <v>2218</v>
      </c>
      <c r="J433" s="27" t="str">
        <f t="shared" si="41"/>
        <v>424.120 - Строительные смеси</v>
      </c>
      <c r="M433" s="46"/>
      <c r="N433" s="46"/>
      <c r="P433" s="44" t="s">
        <v>3010</v>
      </c>
      <c r="Q433" s="44" t="s">
        <v>2237</v>
      </c>
    </row>
    <row r="434" spans="4:17" ht="15" x14ac:dyDescent="0.25">
      <c r="D434" s="30"/>
      <c r="G434" s="26">
        <v>130</v>
      </c>
      <c r="H434" s="28" t="str">
        <f t="shared" si="40"/>
        <v>424.130</v>
      </c>
      <c r="I434" s="29" t="s">
        <v>2217</v>
      </c>
      <c r="J434" s="27" t="str">
        <f t="shared" si="41"/>
        <v>424.130 - Плитка настенная</v>
      </c>
      <c r="M434" s="46"/>
      <c r="N434" s="46"/>
      <c r="P434" s="44" t="s">
        <v>3380</v>
      </c>
      <c r="Q434" s="44" t="s">
        <v>1865</v>
      </c>
    </row>
    <row r="435" spans="4:17" ht="15" x14ac:dyDescent="0.25">
      <c r="D435" s="30"/>
      <c r="G435" s="26">
        <v>140</v>
      </c>
      <c r="H435" s="28" t="str">
        <f t="shared" si="40"/>
        <v>424.140</v>
      </c>
      <c r="I435" s="29" t="s">
        <v>2216</v>
      </c>
      <c r="J435" s="27" t="str">
        <f t="shared" si="41"/>
        <v>424.140 - Плитка напольная</v>
      </c>
      <c r="M435" s="46"/>
      <c r="N435" s="46"/>
      <c r="P435" s="44" t="s">
        <v>3119</v>
      </c>
      <c r="Q435" s="44" t="s">
        <v>2117</v>
      </c>
    </row>
    <row r="436" spans="4:17" ht="15" x14ac:dyDescent="0.25">
      <c r="D436" s="30"/>
      <c r="G436" s="26">
        <v>150</v>
      </c>
      <c r="H436" s="28" t="str">
        <f t="shared" si="40"/>
        <v>424.150</v>
      </c>
      <c r="I436" s="29" t="s">
        <v>2215</v>
      </c>
      <c r="J436" s="27" t="str">
        <f t="shared" si="41"/>
        <v>424.150 - Плитка потолочная.</v>
      </c>
      <c r="M436" s="46"/>
      <c r="N436" s="46"/>
      <c r="P436" s="44" t="s">
        <v>3274</v>
      </c>
      <c r="Q436" s="44" t="s">
        <v>1972</v>
      </c>
    </row>
    <row r="437" spans="4:17" ht="15" x14ac:dyDescent="0.25">
      <c r="D437" s="30"/>
      <c r="G437" s="26">
        <v>160</v>
      </c>
      <c r="H437" s="28" t="str">
        <f t="shared" si="40"/>
        <v>424.160</v>
      </c>
      <c r="I437" s="29" t="s">
        <v>2214</v>
      </c>
      <c r="J437" s="27" t="str">
        <f t="shared" si="41"/>
        <v>424.160 - Пластиковая фурнитура.</v>
      </c>
      <c r="M437" s="46"/>
      <c r="N437" s="46"/>
      <c r="P437" s="44" t="s">
        <v>3071</v>
      </c>
      <c r="Q437" s="44" t="s">
        <v>2168</v>
      </c>
    </row>
    <row r="438" spans="4:17" ht="15" x14ac:dyDescent="0.25">
      <c r="D438" s="30"/>
      <c r="G438" s="26">
        <v>170</v>
      </c>
      <c r="H438" s="28" t="str">
        <f t="shared" si="40"/>
        <v>424.170</v>
      </c>
      <c r="I438" s="29" t="s">
        <v>2213</v>
      </c>
      <c r="J438" s="27" t="str">
        <f t="shared" si="41"/>
        <v>424.170 - Линолеум</v>
      </c>
      <c r="M438" s="46"/>
      <c r="N438" s="46"/>
      <c r="P438" s="44" t="s">
        <v>2797</v>
      </c>
      <c r="Q438" s="44" t="s">
        <v>2459</v>
      </c>
    </row>
    <row r="439" spans="4:17" ht="15" x14ac:dyDescent="0.25">
      <c r="D439" s="30"/>
      <c r="G439" s="26">
        <v>180</v>
      </c>
      <c r="H439" s="28" t="str">
        <f t="shared" si="40"/>
        <v>424.180</v>
      </c>
      <c r="I439" s="29" t="s">
        <v>2212</v>
      </c>
      <c r="J439" s="27" t="str">
        <f t="shared" si="41"/>
        <v>424.180 - Обои</v>
      </c>
      <c r="M439" s="46"/>
      <c r="N439" s="46"/>
      <c r="P439" s="44" t="s">
        <v>3366</v>
      </c>
      <c r="Q439" s="44" t="s">
        <v>1879</v>
      </c>
    </row>
    <row r="440" spans="4:17" ht="15" x14ac:dyDescent="0.25">
      <c r="D440" s="30"/>
      <c r="G440" s="26">
        <v>190</v>
      </c>
      <c r="H440" s="28" t="str">
        <f t="shared" si="40"/>
        <v>424.190</v>
      </c>
      <c r="I440" s="29" t="s">
        <v>2211</v>
      </c>
      <c r="J440" s="27" t="str">
        <f t="shared" si="41"/>
        <v>424.190 - Паркет,доска обрезная,шпунтованная</v>
      </c>
      <c r="M440" s="46"/>
      <c r="N440" s="46"/>
      <c r="P440" s="44" t="s">
        <v>3067</v>
      </c>
      <c r="Q440" s="44" t="s">
        <v>2173</v>
      </c>
    </row>
    <row r="441" spans="4:17" ht="15" x14ac:dyDescent="0.25">
      <c r="D441" s="30"/>
      <c r="G441" s="26">
        <v>200</v>
      </c>
      <c r="H441" s="28" t="str">
        <f t="shared" si="40"/>
        <v>424.200</v>
      </c>
      <c r="I441" s="29" t="s">
        <v>932</v>
      </c>
      <c r="J441" s="27" t="str">
        <f t="shared" si="41"/>
        <v>424.200 - Гипсокартон</v>
      </c>
      <c r="M441" s="46"/>
      <c r="N441" s="46"/>
      <c r="P441" s="44" t="s">
        <v>3347</v>
      </c>
      <c r="Q441" s="44" t="s">
        <v>1898</v>
      </c>
    </row>
    <row r="442" spans="4:17" ht="15" x14ac:dyDescent="0.25">
      <c r="D442" s="30"/>
      <c r="G442" s="26">
        <v>210</v>
      </c>
      <c r="H442" s="28" t="str">
        <f t="shared" si="40"/>
        <v>424.210</v>
      </c>
      <c r="I442" s="29" t="s">
        <v>2210</v>
      </c>
      <c r="J442" s="27" t="str">
        <f t="shared" si="41"/>
        <v>424.210 - Гипсоволокнистая плита</v>
      </c>
      <c r="M442" s="46"/>
      <c r="N442" s="46"/>
      <c r="P442" s="44" t="s">
        <v>3323</v>
      </c>
      <c r="Q442" s="44" t="s">
        <v>1923</v>
      </c>
    </row>
    <row r="443" spans="4:17" ht="15" x14ac:dyDescent="0.25">
      <c r="D443" s="30"/>
      <c r="G443" s="26">
        <v>220</v>
      </c>
      <c r="H443" s="28" t="str">
        <f t="shared" si="40"/>
        <v>424.220</v>
      </c>
      <c r="I443" s="29" t="s">
        <v>2209</v>
      </c>
      <c r="J443" s="27" t="str">
        <f t="shared" si="41"/>
        <v>424.220 - Половое покрытие</v>
      </c>
      <c r="M443" s="46"/>
      <c r="N443" s="46"/>
      <c r="P443" s="44" t="s">
        <v>3356</v>
      </c>
      <c r="Q443" s="44" t="s">
        <v>1889</v>
      </c>
    </row>
    <row r="444" spans="4:17" ht="15" x14ac:dyDescent="0.25">
      <c r="D444" s="30"/>
      <c r="G444" s="26">
        <v>230</v>
      </c>
      <c r="H444" s="28" t="str">
        <f t="shared" si="40"/>
        <v>424.230</v>
      </c>
      <c r="I444" s="29" t="s">
        <v>2208</v>
      </c>
      <c r="J444" s="27" t="str">
        <f t="shared" si="41"/>
        <v>424.230 - ДСП</v>
      </c>
      <c r="M444" s="46"/>
      <c r="N444" s="46"/>
      <c r="P444" s="44" t="s">
        <v>2906</v>
      </c>
      <c r="Q444" s="44" t="s">
        <v>2348</v>
      </c>
    </row>
    <row r="445" spans="4:17" ht="15" x14ac:dyDescent="0.25">
      <c r="D445" s="30"/>
      <c r="G445" s="26">
        <v>240</v>
      </c>
      <c r="H445" s="28" t="str">
        <f t="shared" si="40"/>
        <v>424.240</v>
      </c>
      <c r="I445" s="29" t="s">
        <v>2207</v>
      </c>
      <c r="J445" s="27" t="str">
        <f t="shared" si="41"/>
        <v>424.240 - ДВП</v>
      </c>
      <c r="M445" s="46"/>
      <c r="N445" s="46"/>
      <c r="P445" s="44" t="s">
        <v>3275</v>
      </c>
      <c r="Q445" s="44" t="s">
        <v>1971</v>
      </c>
    </row>
    <row r="446" spans="4:17" ht="15" x14ac:dyDescent="0.25">
      <c r="D446" s="30"/>
      <c r="G446" s="26">
        <v>250</v>
      </c>
      <c r="H446" s="28" t="str">
        <f t="shared" si="40"/>
        <v>424.250</v>
      </c>
      <c r="I446" s="29" t="s">
        <v>2206</v>
      </c>
      <c r="J446" s="27" t="str">
        <f t="shared" si="41"/>
        <v>424.250 - Фанера</v>
      </c>
      <c r="M446" s="46"/>
      <c r="N446" s="46"/>
      <c r="P446" s="44" t="s">
        <v>2671</v>
      </c>
      <c r="Q446" s="44" t="s">
        <v>2596</v>
      </c>
    </row>
    <row r="447" spans="4:17" ht="15" x14ac:dyDescent="0.25">
      <c r="D447" s="30"/>
      <c r="G447" s="26">
        <v>260</v>
      </c>
      <c r="H447" s="28" t="str">
        <f t="shared" si="40"/>
        <v>424.260</v>
      </c>
      <c r="I447" s="29" t="s">
        <v>2205</v>
      </c>
      <c r="J447" s="27" t="str">
        <f t="shared" si="41"/>
        <v>424.260 - Лигнофоль</v>
      </c>
      <c r="M447" s="46"/>
      <c r="N447" s="46"/>
      <c r="P447" s="44" t="s">
        <v>3355</v>
      </c>
      <c r="Q447" s="44" t="s">
        <v>1890</v>
      </c>
    </row>
    <row r="448" spans="4:17" ht="15" x14ac:dyDescent="0.25">
      <c r="G448" s="26">
        <v>270</v>
      </c>
      <c r="H448" s="28" t="str">
        <f t="shared" si="40"/>
        <v>424.270</v>
      </c>
      <c r="I448" s="29" t="s">
        <v>2204</v>
      </c>
      <c r="J448" s="27" t="str">
        <f t="shared" si="41"/>
        <v>424.270 - Мел комковой.</v>
      </c>
      <c r="M448" s="46"/>
      <c r="N448" s="46"/>
      <c r="P448" s="44" t="s">
        <v>2658</v>
      </c>
      <c r="Q448" s="44" t="s">
        <v>2609</v>
      </c>
    </row>
    <row r="449" spans="4:17" ht="15" x14ac:dyDescent="0.25">
      <c r="D449" s="30">
        <v>425</v>
      </c>
      <c r="E449" s="24" t="s">
        <v>2203</v>
      </c>
      <c r="F449" s="25" t="str">
        <f>D449&amp;" - "&amp;E449</f>
        <v>425 - Изделия для отопления</v>
      </c>
      <c r="M449" s="46"/>
      <c r="N449" s="46"/>
      <c r="P449" s="44" t="s">
        <v>2655</v>
      </c>
      <c r="Q449" s="44" t="s">
        <v>2611</v>
      </c>
    </row>
    <row r="450" spans="4:17" ht="15" x14ac:dyDescent="0.25">
      <c r="D450" s="30"/>
      <c r="G450" s="26">
        <v>110</v>
      </c>
      <c r="H450" s="28" t="str">
        <f>$D$449&amp;"."&amp;G450</f>
        <v>425.110</v>
      </c>
      <c r="I450" s="29" t="s">
        <v>2202</v>
      </c>
      <c r="J450" s="27" t="str">
        <f>H450&amp;" - "&amp;I450</f>
        <v>425.110 - Изделия для отопления. Радиаторы</v>
      </c>
      <c r="M450" s="46"/>
      <c r="N450" s="46"/>
      <c r="P450" s="44" t="s">
        <v>2654</v>
      </c>
      <c r="Q450" s="44" t="s">
        <v>2612</v>
      </c>
    </row>
    <row r="451" spans="4:17" ht="15" x14ac:dyDescent="0.25">
      <c r="D451" s="30">
        <v>426</v>
      </c>
      <c r="E451" s="24" t="s">
        <v>2201</v>
      </c>
      <c r="F451" s="25" t="str">
        <f>D451&amp;" - "&amp;E451</f>
        <v>426 - Сантехнические изделия</v>
      </c>
      <c r="M451" s="46"/>
      <c r="N451" s="46"/>
      <c r="P451" s="44" t="s">
        <v>2907</v>
      </c>
      <c r="Q451" s="44" t="s">
        <v>2347</v>
      </c>
    </row>
    <row r="452" spans="4:17" ht="15" x14ac:dyDescent="0.25">
      <c r="D452" s="30"/>
      <c r="G452" s="26">
        <v>110</v>
      </c>
      <c r="H452" s="28" t="str">
        <f>$D$451&amp;"."&amp;G452</f>
        <v>426.110</v>
      </c>
      <c r="I452" s="29" t="s">
        <v>2200</v>
      </c>
      <c r="J452" s="27" t="str">
        <f>H452&amp;" - "&amp;I452</f>
        <v>426.110 - Сантехнические изделия. Санфаянс</v>
      </c>
      <c r="M452" s="46"/>
      <c r="N452" s="46"/>
      <c r="P452" s="44" t="s">
        <v>2885</v>
      </c>
      <c r="Q452" s="44" t="s">
        <v>2369</v>
      </c>
    </row>
    <row r="453" spans="4:17" ht="15" x14ac:dyDescent="0.25">
      <c r="D453" s="30"/>
      <c r="G453" s="26">
        <v>120</v>
      </c>
      <c r="H453" s="28" t="str">
        <f>$D$451&amp;"."&amp;G453</f>
        <v>426.120</v>
      </c>
      <c r="I453" s="29" t="s">
        <v>2199</v>
      </c>
      <c r="J453" s="27" t="str">
        <f>H453&amp;" - "&amp;I453</f>
        <v>426.120 - Сантехнические изделия. Сантехническое оборудование для ванной комнаты.</v>
      </c>
      <c r="M453" s="46"/>
      <c r="N453" s="46"/>
      <c r="P453" s="44" t="s">
        <v>3111</v>
      </c>
      <c r="Q453" s="44" t="s">
        <v>2125</v>
      </c>
    </row>
    <row r="454" spans="4:17" ht="15" x14ac:dyDescent="0.25">
      <c r="D454" s="30"/>
      <c r="G454" s="26">
        <v>130</v>
      </c>
      <c r="H454" s="28" t="str">
        <f>$D$451&amp;"."&amp;G454</f>
        <v>426.130</v>
      </c>
      <c r="I454" s="29" t="s">
        <v>2198</v>
      </c>
      <c r="J454" s="27" t="str">
        <f>H454&amp;" - "&amp;I454</f>
        <v>426.130 - Сантехнические изделия. Аксессуары для ванной комнаты.</v>
      </c>
      <c r="M454" s="46"/>
      <c r="N454" s="46"/>
      <c r="P454" s="44" t="s">
        <v>2926</v>
      </c>
      <c r="Q454" s="44" t="s">
        <v>2327</v>
      </c>
    </row>
    <row r="455" spans="4:17" ht="15" x14ac:dyDescent="0.25">
      <c r="D455" s="30">
        <v>427</v>
      </c>
      <c r="E455" s="24" t="s">
        <v>2197</v>
      </c>
      <c r="F455" s="25" t="str">
        <f>D455&amp;" - "&amp;E455</f>
        <v>427 - Изделия для канализации</v>
      </c>
      <c r="M455" s="46"/>
      <c r="N455" s="46"/>
      <c r="P455" s="44" t="s">
        <v>2918</v>
      </c>
      <c r="Q455" s="44" t="s">
        <v>2336</v>
      </c>
    </row>
    <row r="456" spans="4:17" ht="15" x14ac:dyDescent="0.25">
      <c r="D456" s="30"/>
      <c r="G456" s="26">
        <v>110</v>
      </c>
      <c r="H456" s="28" t="str">
        <f>$D$455&amp;"."&amp;G456</f>
        <v>427.110</v>
      </c>
      <c r="I456" s="29" t="s">
        <v>2196</v>
      </c>
      <c r="J456" s="27" t="str">
        <f>H456&amp;" - "&amp;I456</f>
        <v>427.110 - Люки канализационные</v>
      </c>
      <c r="M456" s="46"/>
      <c r="N456" s="46"/>
      <c r="P456" s="44" t="s">
        <v>3011</v>
      </c>
      <c r="Q456" s="44" t="s">
        <v>2236</v>
      </c>
    </row>
    <row r="457" spans="4:17" ht="15" x14ac:dyDescent="0.25">
      <c r="D457" s="30"/>
      <c r="G457" s="26">
        <v>120</v>
      </c>
      <c r="H457" s="28" t="str">
        <f>$D$455&amp;"."&amp;G457</f>
        <v>427.120</v>
      </c>
      <c r="I457" s="29" t="s">
        <v>2195</v>
      </c>
      <c r="J457" s="27" t="str">
        <f>H457&amp;" - "&amp;I457</f>
        <v>427.120 - Трапы</v>
      </c>
      <c r="M457" s="46"/>
      <c r="N457" s="46"/>
      <c r="P457" s="44" t="s">
        <v>2936</v>
      </c>
      <c r="Q457" s="44" t="s">
        <v>2317</v>
      </c>
    </row>
    <row r="458" spans="4:17" ht="15" x14ac:dyDescent="0.25">
      <c r="D458" s="30"/>
      <c r="G458" s="26">
        <v>130</v>
      </c>
      <c r="H458" s="28" t="str">
        <f>$D$455&amp;"."&amp;G458</f>
        <v>427.130</v>
      </c>
      <c r="I458" s="29" t="s">
        <v>2194</v>
      </c>
      <c r="J458" s="27" t="str">
        <f>H458&amp;" - "&amp;I458</f>
        <v>427.130 - Трубы и элементы полипропиленовые</v>
      </c>
      <c r="M458" s="46"/>
      <c r="N458" s="46"/>
      <c r="P458" s="44" t="s">
        <v>3324</v>
      </c>
      <c r="Q458" s="44" t="s">
        <v>1922</v>
      </c>
    </row>
    <row r="459" spans="4:17" ht="15" x14ac:dyDescent="0.25">
      <c r="D459" s="30"/>
      <c r="G459" s="26">
        <v>140</v>
      </c>
      <c r="H459" s="28" t="str">
        <f>$D$455&amp;"."&amp;G459</f>
        <v>427.140</v>
      </c>
      <c r="I459" s="29" t="s">
        <v>2193</v>
      </c>
      <c r="J459" s="27" t="str">
        <f>H459&amp;" - "&amp;I459</f>
        <v>427.140 - Трубы металлопластиковые</v>
      </c>
      <c r="M459" s="46"/>
      <c r="N459" s="46"/>
      <c r="P459" s="44" t="s">
        <v>3325</v>
      </c>
      <c r="Q459" s="44" t="s">
        <v>1921</v>
      </c>
    </row>
    <row r="460" spans="4:17" ht="15" x14ac:dyDescent="0.25">
      <c r="D460" s="30">
        <v>428</v>
      </c>
      <c r="E460" s="24" t="s">
        <v>2192</v>
      </c>
      <c r="F460" s="25" t="str">
        <f>D460&amp;" - "&amp;E460</f>
        <v>428 - Стеллажи</v>
      </c>
      <c r="M460" s="46"/>
      <c r="N460" s="46"/>
      <c r="P460" s="44" t="s">
        <v>3199</v>
      </c>
      <c r="Q460" s="44" t="s">
        <v>2042</v>
      </c>
    </row>
    <row r="461" spans="4:17" ht="15" x14ac:dyDescent="0.25">
      <c r="D461" s="30"/>
      <c r="G461" s="26">
        <v>110</v>
      </c>
      <c r="H461" s="28" t="str">
        <f>$D$460&amp;"."&amp;G461</f>
        <v>428.110</v>
      </c>
      <c r="I461" s="29" t="s">
        <v>2191</v>
      </c>
      <c r="J461" s="27" t="str">
        <f>H461&amp;" - "&amp;I461</f>
        <v>428.110 - Стеллажи.Стеллаж деревянный</v>
      </c>
      <c r="M461" s="46"/>
      <c r="N461" s="46"/>
      <c r="P461" s="44" t="s">
        <v>3181</v>
      </c>
      <c r="Q461" s="44" t="s">
        <v>2059</v>
      </c>
    </row>
    <row r="462" spans="4:17" ht="15" x14ac:dyDescent="0.25">
      <c r="D462" s="30"/>
      <c r="G462" s="26">
        <v>120</v>
      </c>
      <c r="H462" s="28" t="str">
        <f>$D$460&amp;"."&amp;G462</f>
        <v>428.120</v>
      </c>
      <c r="I462" s="29" t="s">
        <v>2190</v>
      </c>
      <c r="J462" s="27" t="str">
        <f>H462&amp;" - "&amp;I462</f>
        <v>428.120 - Стеллажи.Стеллаж складской</v>
      </c>
      <c r="M462" s="46"/>
      <c r="N462" s="46"/>
      <c r="P462" s="44" t="s">
        <v>2816</v>
      </c>
      <c r="Q462" s="44" t="s">
        <v>2439</v>
      </c>
    </row>
    <row r="463" spans="4:17" ht="15" x14ac:dyDescent="0.25">
      <c r="D463" s="30"/>
      <c r="G463" s="26">
        <v>130</v>
      </c>
      <c r="H463" s="28" t="str">
        <f>$D$460&amp;"."&amp;G463</f>
        <v>428.130</v>
      </c>
      <c r="I463" s="29" t="s">
        <v>2189</v>
      </c>
      <c r="J463" s="27" t="str">
        <f>H463&amp;" - "&amp;I463</f>
        <v>428.130 - Стеллажи.Стеллаж архивный</v>
      </c>
      <c r="M463" s="46"/>
      <c r="N463" s="46"/>
      <c r="P463" s="44" t="s">
        <v>2866</v>
      </c>
      <c r="Q463" s="44" t="s">
        <v>2387</v>
      </c>
    </row>
    <row r="464" spans="4:17" ht="15" x14ac:dyDescent="0.25">
      <c r="D464" s="30"/>
      <c r="G464" s="26">
        <v>140</v>
      </c>
      <c r="H464" s="28" t="str">
        <f>$D$460&amp;"."&amp;G464</f>
        <v>428.140</v>
      </c>
      <c r="I464" s="29" t="s">
        <v>2188</v>
      </c>
      <c r="J464" s="27" t="str">
        <f>H464&amp;" - "&amp;I464</f>
        <v>428.140 - Стеллажи.Стеллаж паллетный</v>
      </c>
      <c r="M464" s="46"/>
      <c r="N464" s="46"/>
      <c r="P464" s="44" t="s">
        <v>2955</v>
      </c>
      <c r="Q464" s="44" t="s">
        <v>2297</v>
      </c>
    </row>
    <row r="465" spans="4:17" ht="15" x14ac:dyDescent="0.25">
      <c r="D465" s="30"/>
      <c r="G465" s="26">
        <v>150</v>
      </c>
      <c r="H465" s="28" t="str">
        <f>$D$460&amp;"."&amp;G465</f>
        <v>428.150</v>
      </c>
      <c r="I465" s="29" t="s">
        <v>2187</v>
      </c>
      <c r="J465" s="27" t="str">
        <f>H465&amp;" - "&amp;I465</f>
        <v>428.150 - Стеллажи.Стеллаж мобильный</v>
      </c>
      <c r="M465" s="46"/>
      <c r="N465" s="46"/>
      <c r="P465" s="44" t="s">
        <v>3182</v>
      </c>
      <c r="Q465" s="44" t="s">
        <v>2058</v>
      </c>
    </row>
    <row r="466" spans="4:17" ht="15" x14ac:dyDescent="0.25">
      <c r="D466" s="30">
        <v>429</v>
      </c>
      <c r="E466" s="24" t="s">
        <v>2186</v>
      </c>
      <c r="F466" s="25" t="str">
        <f>D466&amp;" - "&amp;E466</f>
        <v>429 - Мебель</v>
      </c>
      <c r="M466" s="46"/>
      <c r="N466" s="46"/>
      <c r="P466" s="44" t="s">
        <v>3326</v>
      </c>
      <c r="Q466" s="44" t="s">
        <v>1920</v>
      </c>
    </row>
    <row r="467" spans="4:17" ht="15" x14ac:dyDescent="0.25">
      <c r="D467" s="30"/>
      <c r="G467" s="26">
        <v>110</v>
      </c>
      <c r="H467" s="28" t="str">
        <f t="shared" ref="H467:H476" si="42">$D$466&amp;"."&amp;G467</f>
        <v>429.110</v>
      </c>
      <c r="I467" s="29" t="s">
        <v>2185</v>
      </c>
      <c r="J467" s="27" t="str">
        <f t="shared" ref="J467:J476" si="43">H467&amp;" - "&amp;I467</f>
        <v>429.110 - Зеркала обзорные</v>
      </c>
      <c r="M467" s="46"/>
      <c r="N467" s="46"/>
      <c r="P467" s="44" t="s">
        <v>2861</v>
      </c>
      <c r="Q467" s="44" t="s">
        <v>2392</v>
      </c>
    </row>
    <row r="468" spans="4:17" ht="15" x14ac:dyDescent="0.25">
      <c r="D468" s="30"/>
      <c r="G468" s="26">
        <v>120</v>
      </c>
      <c r="H468" s="28" t="str">
        <f t="shared" si="42"/>
        <v>429.120</v>
      </c>
      <c r="I468" s="29" t="s">
        <v>2184</v>
      </c>
      <c r="J468" s="27" t="str">
        <f t="shared" si="43"/>
        <v>429.120 - Зеркала бытовые(офисные)</v>
      </c>
      <c r="M468" s="46"/>
      <c r="N468" s="46"/>
      <c r="P468" s="44" t="s">
        <v>3228</v>
      </c>
      <c r="Q468" s="44" t="s">
        <v>2017</v>
      </c>
    </row>
    <row r="469" spans="4:17" ht="15" x14ac:dyDescent="0.25">
      <c r="D469" s="30"/>
      <c r="G469" s="26">
        <v>130</v>
      </c>
      <c r="H469" s="28" t="str">
        <f t="shared" si="42"/>
        <v>429.130</v>
      </c>
      <c r="I469" s="29" t="s">
        <v>2183</v>
      </c>
      <c r="J469" s="27" t="str">
        <f t="shared" si="43"/>
        <v>429.130 - Мебель стандартного изготовления.</v>
      </c>
      <c r="M469" s="46"/>
      <c r="N469" s="46"/>
      <c r="P469" s="44" t="s">
        <v>3152</v>
      </c>
      <c r="Q469" s="44" t="s">
        <v>2085</v>
      </c>
    </row>
    <row r="470" spans="4:17" ht="15" x14ac:dyDescent="0.25">
      <c r="D470" s="30"/>
      <c r="G470" s="26">
        <v>140</v>
      </c>
      <c r="H470" s="28" t="str">
        <f t="shared" si="42"/>
        <v>429.140</v>
      </c>
      <c r="I470" s="29" t="s">
        <v>2182</v>
      </c>
      <c r="J470" s="27" t="str">
        <f t="shared" si="43"/>
        <v>429.140 - Комус</v>
      </c>
      <c r="M470" s="46"/>
      <c r="N470" s="46"/>
      <c r="P470" s="44" t="s">
        <v>3093</v>
      </c>
      <c r="Q470" s="44" t="s">
        <v>2144</v>
      </c>
    </row>
    <row r="471" spans="4:17" ht="15" x14ac:dyDescent="0.25">
      <c r="D471" s="30"/>
      <c r="G471" s="26">
        <v>150</v>
      </c>
      <c r="H471" s="28" t="str">
        <f t="shared" si="42"/>
        <v>429.150</v>
      </c>
      <c r="I471" s="29" t="s">
        <v>2181</v>
      </c>
      <c r="J471" s="27" t="str">
        <f t="shared" si="43"/>
        <v>429.150 - Мебельные гарнитуры</v>
      </c>
      <c r="M471" s="46"/>
      <c r="N471" s="46"/>
      <c r="P471" s="44" t="s">
        <v>3113</v>
      </c>
      <c r="Q471" s="44" t="s">
        <v>2123</v>
      </c>
    </row>
    <row r="472" spans="4:17" ht="15" x14ac:dyDescent="0.25">
      <c r="D472" s="30"/>
      <c r="G472" s="26">
        <v>160</v>
      </c>
      <c r="H472" s="28" t="str">
        <f t="shared" si="42"/>
        <v>429.160</v>
      </c>
      <c r="I472" s="29" t="s">
        <v>2180</v>
      </c>
      <c r="J472" s="27" t="str">
        <f t="shared" si="43"/>
        <v>429.160 - Мебель нестандартного изготовления</v>
      </c>
      <c r="M472" s="46"/>
      <c r="N472" s="46"/>
      <c r="P472" s="44" t="s">
        <v>3239</v>
      </c>
      <c r="Q472" s="44" t="s">
        <v>2008</v>
      </c>
    </row>
    <row r="473" spans="4:17" ht="15" x14ac:dyDescent="0.25">
      <c r="D473" s="30"/>
      <c r="G473" s="26">
        <v>170</v>
      </c>
      <c r="H473" s="28" t="str">
        <f t="shared" si="42"/>
        <v>429.170</v>
      </c>
      <c r="I473" s="29" t="s">
        <v>2179</v>
      </c>
      <c r="J473" s="27" t="str">
        <f t="shared" si="43"/>
        <v>429.170 - Мебель металлическая</v>
      </c>
      <c r="M473" s="46"/>
      <c r="N473" s="46"/>
      <c r="P473" s="44" t="s">
        <v>3237</v>
      </c>
      <c r="Q473" s="44" t="s">
        <v>2010</v>
      </c>
    </row>
    <row r="474" spans="4:17" ht="15" x14ac:dyDescent="0.25">
      <c r="D474" s="30"/>
      <c r="G474" s="26">
        <v>180</v>
      </c>
      <c r="H474" s="28" t="str">
        <f t="shared" si="42"/>
        <v>429.180</v>
      </c>
      <c r="I474" s="29" t="s">
        <v>2178</v>
      </c>
      <c r="J474" s="27" t="str">
        <f t="shared" si="43"/>
        <v>429.180 - Ящики, шкафы инструментальные.</v>
      </c>
      <c r="M474" s="46"/>
      <c r="N474" s="46"/>
      <c r="P474" s="44" t="s">
        <v>3235</v>
      </c>
      <c r="Q474" s="44" t="s">
        <v>2012</v>
      </c>
    </row>
    <row r="475" spans="4:17" ht="15" x14ac:dyDescent="0.25">
      <c r="D475" s="30"/>
      <c r="G475" s="26">
        <v>190</v>
      </c>
      <c r="H475" s="28" t="str">
        <f t="shared" si="42"/>
        <v>429.190</v>
      </c>
      <c r="I475" s="29" t="s">
        <v>2177</v>
      </c>
      <c r="J475" s="27" t="str">
        <f t="shared" si="43"/>
        <v>429.190 - Мебель лабораторная</v>
      </c>
      <c r="M475" s="46"/>
      <c r="N475" s="46"/>
      <c r="P475" s="44" t="s">
        <v>3234</v>
      </c>
      <c r="Q475" s="44" t="s">
        <v>2013</v>
      </c>
    </row>
    <row r="476" spans="4:17" ht="15" x14ac:dyDescent="0.25">
      <c r="D476" s="30"/>
      <c r="G476" s="26">
        <v>200</v>
      </c>
      <c r="H476" s="28" t="str">
        <f t="shared" si="42"/>
        <v>429.200</v>
      </c>
      <c r="I476" s="29" t="s">
        <v>2176</v>
      </c>
      <c r="J476" s="27" t="str">
        <f t="shared" si="43"/>
        <v>429.200 - Фурнитура</v>
      </c>
      <c r="M476" s="46"/>
      <c r="N476" s="46"/>
      <c r="P476" s="44" t="s">
        <v>3081</v>
      </c>
      <c r="Q476" s="44" t="s">
        <v>2158</v>
      </c>
    </row>
    <row r="477" spans="4:17" ht="15" x14ac:dyDescent="0.25">
      <c r="D477" s="30">
        <v>430</v>
      </c>
      <c r="E477" s="24" t="s">
        <v>2175</v>
      </c>
      <c r="F477" s="25" t="str">
        <f>D477&amp;" - "&amp;E477</f>
        <v>430 - Бытовая техника (МБП)</v>
      </c>
      <c r="M477" s="46"/>
      <c r="N477" s="46"/>
      <c r="P477" s="44" t="s">
        <v>3223</v>
      </c>
      <c r="Q477" s="44" t="s">
        <v>2022</v>
      </c>
    </row>
    <row r="478" spans="4:17" ht="15" x14ac:dyDescent="0.25">
      <c r="D478" s="30"/>
      <c r="G478" s="26">
        <v>110</v>
      </c>
      <c r="H478" s="28" t="str">
        <f>$D$477&amp;"."&amp;G478</f>
        <v>430.110</v>
      </c>
      <c r="I478" s="29" t="s">
        <v>3466</v>
      </c>
      <c r="J478" s="27" t="str">
        <f>H478&amp;" - "&amp;I478</f>
        <v>430.110 - Вентиляторы (МБП)</v>
      </c>
      <c r="M478" s="46"/>
      <c r="N478" s="46"/>
      <c r="P478" s="44" t="s">
        <v>2878</v>
      </c>
      <c r="Q478" s="44" t="s">
        <v>2376</v>
      </c>
    </row>
    <row r="479" spans="4:17" ht="15" x14ac:dyDescent="0.25">
      <c r="D479" s="30"/>
      <c r="G479" s="26">
        <v>120</v>
      </c>
      <c r="H479" s="28" t="str">
        <f>$D$477&amp;"."&amp;G479</f>
        <v>430.120</v>
      </c>
      <c r="I479" s="29" t="s">
        <v>2174</v>
      </c>
      <c r="J479" s="27" t="str">
        <f>H479&amp;" - "&amp;I479</f>
        <v>430.120 - Сушилки</v>
      </c>
      <c r="M479" s="46"/>
      <c r="N479" s="46"/>
      <c r="P479" s="44" t="s">
        <v>3295</v>
      </c>
      <c r="Q479" s="44" t="s">
        <v>1951</v>
      </c>
    </row>
    <row r="480" spans="4:17" ht="15" x14ac:dyDescent="0.25">
      <c r="D480" s="30"/>
      <c r="G480" s="26">
        <v>130</v>
      </c>
      <c r="H480" s="28" t="str">
        <f>$D$477&amp;"."&amp;G480</f>
        <v>430.130</v>
      </c>
      <c r="I480" s="29" t="s">
        <v>2173</v>
      </c>
      <c r="J480" s="27" t="str">
        <f>H480&amp;" - "&amp;I480</f>
        <v>430.130 - Радио, часы, магнитолы</v>
      </c>
      <c r="M480" s="46"/>
      <c r="N480" s="46"/>
      <c r="P480" s="44" t="s">
        <v>2973</v>
      </c>
      <c r="Q480" s="44" t="s">
        <v>2276</v>
      </c>
    </row>
    <row r="481" spans="4:17" ht="15" x14ac:dyDescent="0.25">
      <c r="D481" s="30"/>
      <c r="G481" s="26">
        <v>140</v>
      </c>
      <c r="H481" s="28" t="str">
        <f>$D$477&amp;"."&amp;G481</f>
        <v>430.140</v>
      </c>
      <c r="I481" s="29" t="s">
        <v>2172</v>
      </c>
      <c r="J481" s="27" t="str">
        <f>H481&amp;" - "&amp;I481</f>
        <v>430.140 - Утюги,чайники</v>
      </c>
      <c r="M481" s="46"/>
      <c r="N481" s="46"/>
      <c r="P481" s="44" t="s">
        <v>2980</v>
      </c>
      <c r="Q481" s="44" t="s">
        <v>2268</v>
      </c>
    </row>
    <row r="482" spans="4:17" ht="15" x14ac:dyDescent="0.25">
      <c r="D482" s="30"/>
      <c r="G482" s="26">
        <v>150</v>
      </c>
      <c r="H482" s="28" t="str">
        <f>$D$477&amp;"."&amp;G482</f>
        <v>430.150</v>
      </c>
      <c r="I482" s="29" t="s">
        <v>2171</v>
      </c>
      <c r="J482" s="27" t="str">
        <f>H482&amp;" - "&amp;I482</f>
        <v>430.150 - Светильники,люстры</v>
      </c>
      <c r="M482" s="46"/>
      <c r="N482" s="46"/>
      <c r="P482" s="44" t="s">
        <v>2637</v>
      </c>
      <c r="Q482" s="44" t="s">
        <v>2627</v>
      </c>
    </row>
    <row r="483" spans="4:17" ht="15" x14ac:dyDescent="0.25">
      <c r="D483" s="30">
        <v>431</v>
      </c>
      <c r="E483" s="24" t="s">
        <v>2170</v>
      </c>
      <c r="F483" s="25" t="str">
        <f>D483&amp;" - "&amp;E483</f>
        <v>431 - Бытовая техника (крупная)</v>
      </c>
      <c r="M483" s="46"/>
      <c r="N483" s="46"/>
      <c r="P483" s="44" t="s">
        <v>2638</v>
      </c>
      <c r="Q483" s="44" t="s">
        <v>2626</v>
      </c>
    </row>
    <row r="484" spans="4:17" ht="15" x14ac:dyDescent="0.25">
      <c r="D484" s="30"/>
      <c r="G484" s="26">
        <v>110</v>
      </c>
      <c r="H484" s="28" t="str">
        <f t="shared" ref="H484:H491" si="44">$D$483&amp;"."&amp;G484</f>
        <v>431.110</v>
      </c>
      <c r="I484" s="29" t="s">
        <v>2169</v>
      </c>
      <c r="J484" s="27" t="str">
        <f t="shared" ref="J484:J491" si="45">H484&amp;" - "&amp;I484</f>
        <v>431.110 - Холодильники</v>
      </c>
      <c r="M484" s="46"/>
      <c r="N484" s="46"/>
      <c r="P484" s="44" t="s">
        <v>2640</v>
      </c>
      <c r="Q484" s="44" t="s">
        <v>2624</v>
      </c>
    </row>
    <row r="485" spans="4:17" ht="15" x14ac:dyDescent="0.25">
      <c r="D485" s="30"/>
      <c r="G485" s="26">
        <v>120</v>
      </c>
      <c r="H485" s="28" t="str">
        <f t="shared" si="44"/>
        <v>431.120</v>
      </c>
      <c r="I485" s="29" t="s">
        <v>2168</v>
      </c>
      <c r="J485" s="27" t="str">
        <f t="shared" si="45"/>
        <v>431.120 - Пылесосы</v>
      </c>
      <c r="M485" s="46"/>
      <c r="N485" s="46"/>
      <c r="P485" s="44" t="s">
        <v>2639</v>
      </c>
      <c r="Q485" s="44" t="s">
        <v>2625</v>
      </c>
    </row>
    <row r="486" spans="4:17" ht="15" x14ac:dyDescent="0.25">
      <c r="D486" s="30"/>
      <c r="G486" s="26">
        <v>130</v>
      </c>
      <c r="H486" s="28" t="str">
        <f t="shared" si="44"/>
        <v>431.130</v>
      </c>
      <c r="I486" s="29" t="s">
        <v>2167</v>
      </c>
      <c r="J486" s="27" t="str">
        <f t="shared" si="45"/>
        <v>431.130 - Телевизоры, музыкальные центры</v>
      </c>
      <c r="M486" s="46"/>
      <c r="N486" s="46"/>
      <c r="P486" s="44" t="s">
        <v>2810</v>
      </c>
      <c r="Q486" s="44" t="s">
        <v>2445</v>
      </c>
    </row>
    <row r="487" spans="4:17" ht="15" x14ac:dyDescent="0.25">
      <c r="D487" s="30"/>
      <c r="G487" s="26">
        <v>140</v>
      </c>
      <c r="H487" s="28" t="str">
        <f t="shared" si="44"/>
        <v>431.140</v>
      </c>
      <c r="I487" s="29" t="s">
        <v>2166</v>
      </c>
      <c r="J487" s="27" t="str">
        <f t="shared" si="45"/>
        <v>431.140 - Печи, плиты</v>
      </c>
      <c r="M487" s="46"/>
      <c r="N487" s="46"/>
      <c r="P487" s="44" t="s">
        <v>2991</v>
      </c>
      <c r="Q487" s="44" t="s">
        <v>2256</v>
      </c>
    </row>
    <row r="488" spans="4:17" ht="15" x14ac:dyDescent="0.25">
      <c r="D488" s="30"/>
      <c r="G488" s="26">
        <v>150</v>
      </c>
      <c r="H488" s="28" t="str">
        <f t="shared" si="44"/>
        <v>431.150</v>
      </c>
      <c r="I488" s="29" t="s">
        <v>2165</v>
      </c>
      <c r="J488" s="27" t="str">
        <f t="shared" si="45"/>
        <v>431.150 - Системы вентиляции</v>
      </c>
      <c r="M488" s="46"/>
      <c r="N488" s="46"/>
      <c r="P488" s="44" t="s">
        <v>3045</v>
      </c>
      <c r="Q488" s="44" t="s">
        <v>2198</v>
      </c>
    </row>
    <row r="489" spans="4:17" ht="15" x14ac:dyDescent="0.25">
      <c r="D489" s="30"/>
      <c r="G489" s="26">
        <v>160</v>
      </c>
      <c r="H489" s="28" t="str">
        <f t="shared" si="44"/>
        <v>431.160</v>
      </c>
      <c r="I489" s="29" t="s">
        <v>2164</v>
      </c>
      <c r="J489" s="27" t="str">
        <f t="shared" si="45"/>
        <v>431.160 - Системы кондиционирования</v>
      </c>
      <c r="M489" s="46"/>
      <c r="N489" s="46"/>
      <c r="P489" s="44" t="s">
        <v>3044</v>
      </c>
      <c r="Q489" s="44" t="s">
        <v>2199</v>
      </c>
    </row>
    <row r="490" spans="4:17" ht="15" x14ac:dyDescent="0.25">
      <c r="D490" s="30"/>
      <c r="G490" s="26">
        <v>170</v>
      </c>
      <c r="H490" s="28" t="str">
        <f t="shared" si="44"/>
        <v>431.170</v>
      </c>
      <c r="I490" s="29" t="s">
        <v>2163</v>
      </c>
      <c r="J490" s="27" t="str">
        <f t="shared" si="45"/>
        <v>431.170 - Системы доступа</v>
      </c>
      <c r="M490" s="46"/>
      <c r="N490" s="46"/>
      <c r="P490" s="44" t="s">
        <v>3043</v>
      </c>
      <c r="Q490" s="44" t="s">
        <v>2200</v>
      </c>
    </row>
    <row r="491" spans="4:17" ht="15" x14ac:dyDescent="0.25">
      <c r="D491" s="30"/>
      <c r="G491" s="26">
        <v>180</v>
      </c>
      <c r="H491" s="26" t="str">
        <f t="shared" si="44"/>
        <v>431.180</v>
      </c>
      <c r="I491" s="29" t="s">
        <v>2162</v>
      </c>
      <c r="J491" s="27" t="str">
        <f t="shared" si="45"/>
        <v>431.180 - Бытовая техника. Медицинское оборудование</v>
      </c>
      <c r="M491" s="46"/>
      <c r="N491" s="46"/>
      <c r="P491" s="44" t="s">
        <v>3069</v>
      </c>
      <c r="Q491" s="44" t="s">
        <v>2171</v>
      </c>
    </row>
    <row r="492" spans="4:17" ht="15" x14ac:dyDescent="0.25">
      <c r="D492" s="30">
        <v>432</v>
      </c>
      <c r="E492" s="24" t="s">
        <v>81</v>
      </c>
      <c r="F492" s="25" t="str">
        <f>D492&amp;" - "&amp;E492</f>
        <v>432 - Отходы</v>
      </c>
      <c r="I492" s="29"/>
      <c r="M492" s="46"/>
      <c r="N492" s="46"/>
      <c r="P492" s="44" t="s">
        <v>2645</v>
      </c>
      <c r="Q492" s="44" t="s">
        <v>2620</v>
      </c>
    </row>
    <row r="493" spans="4:17" ht="15" x14ac:dyDescent="0.25">
      <c r="D493" s="30"/>
      <c r="G493" s="26">
        <v>110</v>
      </c>
      <c r="H493" s="28" t="str">
        <f t="shared" ref="H493:H501" si="46">$D$492&amp;"."&amp;G493</f>
        <v>432.110</v>
      </c>
      <c r="I493" s="29" t="s">
        <v>2161</v>
      </c>
      <c r="J493" s="27" t="str">
        <f t="shared" ref="J493:J501" si="47">H493&amp;" - "&amp;I493</f>
        <v>432.110 - Стройматериалы б/у</v>
      </c>
      <c r="M493" s="46"/>
      <c r="N493" s="46"/>
      <c r="P493" s="44" t="s">
        <v>2770</v>
      </c>
      <c r="Q493" s="44" t="s">
        <v>2486</v>
      </c>
    </row>
    <row r="494" spans="4:17" ht="15" x14ac:dyDescent="0.25">
      <c r="D494" s="30"/>
      <c r="G494" s="26">
        <v>120</v>
      </c>
      <c r="H494" s="28" t="str">
        <f t="shared" si="46"/>
        <v>432.120</v>
      </c>
      <c r="I494" s="29" t="s">
        <v>2160</v>
      </c>
      <c r="J494" s="27" t="str">
        <f t="shared" si="47"/>
        <v>432.120 - Металл и металлоконструкции б/у</v>
      </c>
      <c r="M494" s="46"/>
      <c r="N494" s="46"/>
      <c r="P494" s="44" t="s">
        <v>3242</v>
      </c>
      <c r="Q494" s="44" t="s">
        <v>2005</v>
      </c>
    </row>
    <row r="495" spans="4:17" ht="15" x14ac:dyDescent="0.25">
      <c r="D495" s="30"/>
      <c r="G495" s="26">
        <v>130</v>
      </c>
      <c r="H495" s="28" t="str">
        <f t="shared" si="46"/>
        <v>432.130</v>
      </c>
      <c r="I495" s="29" t="s">
        <v>2159</v>
      </c>
      <c r="J495" s="27" t="str">
        <f t="shared" si="47"/>
        <v>432.130 - Лесоматериалы б/у</v>
      </c>
      <c r="M495" s="46"/>
      <c r="N495" s="46"/>
      <c r="P495" s="44" t="s">
        <v>2931</v>
      </c>
      <c r="Q495" s="44" t="s">
        <v>2322</v>
      </c>
    </row>
    <row r="496" spans="4:17" ht="15" x14ac:dyDescent="0.25">
      <c r="D496" s="30"/>
      <c r="G496" s="26">
        <v>140</v>
      </c>
      <c r="H496" s="28" t="str">
        <f t="shared" si="46"/>
        <v>432.140</v>
      </c>
      <c r="I496" s="29" t="s">
        <v>2158</v>
      </c>
      <c r="J496" s="27" t="str">
        <f t="shared" si="47"/>
        <v>432.140 - РТИ б/у</v>
      </c>
      <c r="M496" s="46"/>
      <c r="N496" s="46"/>
      <c r="P496" s="44" t="s">
        <v>2966</v>
      </c>
      <c r="Q496" s="44" t="s">
        <v>2285</v>
      </c>
    </row>
    <row r="497" spans="1:17" ht="15" x14ac:dyDescent="0.25">
      <c r="D497" s="30"/>
      <c r="G497" s="26">
        <v>150</v>
      </c>
      <c r="H497" s="28" t="str">
        <f t="shared" si="46"/>
        <v>432.150</v>
      </c>
      <c r="I497" s="29" t="s">
        <v>2157</v>
      </c>
      <c r="J497" s="27" t="str">
        <f t="shared" si="47"/>
        <v>432.150 - АТТЗ б/у</v>
      </c>
      <c r="M497" s="46"/>
      <c r="N497" s="46"/>
      <c r="P497" s="44" t="s">
        <v>3169</v>
      </c>
      <c r="Q497" s="44" t="s">
        <v>3464</v>
      </c>
    </row>
    <row r="498" spans="1:17" ht="15" x14ac:dyDescent="0.25">
      <c r="D498" s="30"/>
      <c r="G498" s="26">
        <v>160</v>
      </c>
      <c r="H498" s="28" t="str">
        <f t="shared" si="46"/>
        <v>432.160</v>
      </c>
      <c r="I498" s="29" t="s">
        <v>2156</v>
      </c>
      <c r="J498" s="27" t="str">
        <f t="shared" si="47"/>
        <v>432.160 - Тара б/у</v>
      </c>
      <c r="M498" s="46"/>
      <c r="N498" s="46"/>
      <c r="P498" s="44" t="s">
        <v>3212</v>
      </c>
      <c r="Q498" s="44" t="s">
        <v>3467</v>
      </c>
    </row>
    <row r="499" spans="1:17" ht="15" x14ac:dyDescent="0.25">
      <c r="D499" s="30"/>
      <c r="G499" s="26">
        <v>170</v>
      </c>
      <c r="H499" s="28" t="str">
        <f t="shared" si="46"/>
        <v>432.170</v>
      </c>
      <c r="I499" s="29" t="s">
        <v>2155</v>
      </c>
      <c r="J499" s="27" t="str">
        <f t="shared" si="47"/>
        <v>432.170 - Электрооборудование б/у</v>
      </c>
      <c r="M499" s="46"/>
      <c r="N499" s="46"/>
      <c r="P499" s="44" t="s">
        <v>3365</v>
      </c>
      <c r="Q499" s="44" t="s">
        <v>1880</v>
      </c>
    </row>
    <row r="500" spans="1:17" ht="15" x14ac:dyDescent="0.25">
      <c r="D500" s="30"/>
      <c r="G500" s="26">
        <v>180</v>
      </c>
      <c r="H500" s="28" t="str">
        <f t="shared" si="46"/>
        <v>432.180</v>
      </c>
      <c r="I500" s="29" t="s">
        <v>2154</v>
      </c>
      <c r="J500" s="27" t="str">
        <f t="shared" si="47"/>
        <v>432.180 - Энергооборудование б/у</v>
      </c>
      <c r="M500" s="46"/>
      <c r="N500" s="46"/>
      <c r="P500" s="44" t="s">
        <v>3372</v>
      </c>
      <c r="Q500" s="44" t="s">
        <v>1873</v>
      </c>
    </row>
    <row r="501" spans="1:17" ht="15" x14ac:dyDescent="0.25">
      <c r="D501" s="30"/>
      <c r="G501" s="26">
        <v>190</v>
      </c>
      <c r="H501" s="28" t="str">
        <f t="shared" si="46"/>
        <v>432.190</v>
      </c>
      <c r="I501" s="29" t="s">
        <v>2153</v>
      </c>
      <c r="J501" s="27" t="str">
        <f t="shared" si="47"/>
        <v>432.190 - Огнеупорные изделия б/у</v>
      </c>
      <c r="M501" s="46"/>
      <c r="N501" s="46"/>
      <c r="P501" s="44" t="s">
        <v>3373</v>
      </c>
      <c r="Q501" s="44" t="s">
        <v>1872</v>
      </c>
    </row>
    <row r="502" spans="1:17" ht="15" x14ac:dyDescent="0.25">
      <c r="M502" s="46"/>
      <c r="N502" s="46"/>
      <c r="P502" s="44" t="s">
        <v>2757</v>
      </c>
      <c r="Q502" s="44" t="s">
        <v>2500</v>
      </c>
    </row>
    <row r="503" spans="1:17" ht="15" x14ac:dyDescent="0.25">
      <c r="A503" s="30" t="s">
        <v>2152</v>
      </c>
      <c r="B503" s="24" t="s">
        <v>2151</v>
      </c>
      <c r="C503" s="24" t="str">
        <f>A503&amp;" - "&amp;B503</f>
        <v>500 - Оборудование</v>
      </c>
      <c r="D503" s="30">
        <v>501</v>
      </c>
      <c r="E503" s="24" t="s">
        <v>2150</v>
      </c>
      <c r="F503" s="25" t="str">
        <f>D503&amp;" - "&amp;E503</f>
        <v>501 - Технологическое и сменное  металлургическое оборудование</v>
      </c>
      <c r="M503" s="46"/>
      <c r="N503" s="46"/>
      <c r="P503" s="44" t="s">
        <v>3327</v>
      </c>
      <c r="Q503" s="44" t="s">
        <v>1919</v>
      </c>
    </row>
    <row r="504" spans="1:17" ht="15" x14ac:dyDescent="0.25">
      <c r="D504" s="30"/>
      <c r="G504" s="26">
        <v>110</v>
      </c>
      <c r="H504" s="28" t="str">
        <f t="shared" ref="H504:H515" si="48">$D$503&amp;"."&amp;G504</f>
        <v>501.110</v>
      </c>
      <c r="I504" s="29" t="s">
        <v>2149</v>
      </c>
      <c r="J504" s="27" t="str">
        <f t="shared" ref="J504:J515" si="49">H504&amp;" - "&amp;I504</f>
        <v>501.110 - Документация</v>
      </c>
      <c r="M504" s="46"/>
      <c r="N504" s="46"/>
      <c r="P504" s="44" t="s">
        <v>3276</v>
      </c>
      <c r="Q504" s="44" t="s">
        <v>1970</v>
      </c>
    </row>
    <row r="505" spans="1:17" ht="15" x14ac:dyDescent="0.25">
      <c r="D505" s="30"/>
      <c r="G505" s="26">
        <v>120</v>
      </c>
      <c r="H505" s="28" t="str">
        <f t="shared" si="48"/>
        <v>501.120</v>
      </c>
      <c r="I505" s="29" t="s">
        <v>2148</v>
      </c>
      <c r="J505" s="27" t="str">
        <f t="shared" si="49"/>
        <v>501.120 - Комплектующие и расходные материалы  АТТТ</v>
      </c>
      <c r="M505" s="46"/>
      <c r="N505" s="46"/>
      <c r="P505" s="44" t="s">
        <v>3024</v>
      </c>
      <c r="Q505" s="44" t="s">
        <v>2221</v>
      </c>
    </row>
    <row r="506" spans="1:17" ht="15" x14ac:dyDescent="0.25">
      <c r="D506" s="30"/>
      <c r="G506" s="26">
        <v>130</v>
      </c>
      <c r="H506" s="28" t="str">
        <f t="shared" si="48"/>
        <v>501.130</v>
      </c>
      <c r="I506" s="29" t="s">
        <v>2147</v>
      </c>
      <c r="J506" s="27" t="str">
        <f t="shared" si="49"/>
        <v>501.130 - Комплектующие и расходные материалы РСХП</v>
      </c>
      <c r="M506" s="46"/>
      <c r="N506" s="46"/>
      <c r="P506" s="44" t="s">
        <v>3328</v>
      </c>
      <c r="Q506" s="44" t="s">
        <v>1918</v>
      </c>
    </row>
    <row r="507" spans="1:17" ht="15" x14ac:dyDescent="0.25">
      <c r="D507" s="30"/>
      <c r="G507" s="26">
        <v>140</v>
      </c>
      <c r="H507" s="28" t="str">
        <f t="shared" si="48"/>
        <v>501.140</v>
      </c>
      <c r="I507" s="29" t="s">
        <v>2146</v>
      </c>
      <c r="J507" s="27" t="str">
        <f t="shared" si="49"/>
        <v>501.140 - Комплектующие и расходные материалы АНГЦ</v>
      </c>
      <c r="M507" s="46"/>
      <c r="N507" s="46"/>
      <c r="P507" s="44" t="s">
        <v>3074</v>
      </c>
      <c r="Q507" s="44" t="s">
        <v>2165</v>
      </c>
    </row>
    <row r="508" spans="1:17" ht="15" x14ac:dyDescent="0.25">
      <c r="D508" s="30"/>
      <c r="G508" s="26">
        <v>150</v>
      </c>
      <c r="H508" s="28" t="str">
        <f t="shared" si="48"/>
        <v>501.150</v>
      </c>
      <c r="I508" s="29" t="s">
        <v>2145</v>
      </c>
      <c r="J508" s="27" t="str">
        <f t="shared" si="49"/>
        <v>501.150 - Комплектующие и расходные материалы АПП</v>
      </c>
      <c r="M508" s="46"/>
      <c r="N508" s="46"/>
      <c r="P508" s="44" t="s">
        <v>3375</v>
      </c>
      <c r="Q508" s="44" t="s">
        <v>1870</v>
      </c>
    </row>
    <row r="509" spans="1:17" ht="15" x14ac:dyDescent="0.25">
      <c r="D509" s="30"/>
      <c r="G509" s="26">
        <v>160</v>
      </c>
      <c r="H509" s="28" t="str">
        <f t="shared" si="48"/>
        <v>501.160</v>
      </c>
      <c r="I509" s="29" t="s">
        <v>3447</v>
      </c>
      <c r="J509" s="27" t="str">
        <f t="shared" si="49"/>
        <v>501.160 - Комплектующие и расходные материалы общие (Технологическое и сменное  металлургическое оборудование)</v>
      </c>
      <c r="M509" s="46"/>
      <c r="N509" s="46"/>
      <c r="P509" s="44" t="s">
        <v>3076</v>
      </c>
      <c r="Q509" s="44" t="s">
        <v>2163</v>
      </c>
    </row>
    <row r="510" spans="1:17" ht="15" x14ac:dyDescent="0.25">
      <c r="D510" s="30"/>
      <c r="G510" s="26">
        <v>170</v>
      </c>
      <c r="H510" s="28" t="str">
        <f t="shared" si="48"/>
        <v>501.170</v>
      </c>
      <c r="I510" s="29" t="s">
        <v>2144</v>
      </c>
      <c r="J510" s="27" t="str">
        <f t="shared" si="49"/>
        <v>501.170 - Ролики</v>
      </c>
      <c r="M510" s="46"/>
      <c r="N510" s="46"/>
      <c r="P510" s="44" t="s">
        <v>3330</v>
      </c>
      <c r="Q510" s="44" t="s">
        <v>1916</v>
      </c>
    </row>
    <row r="511" spans="1:17" ht="15" x14ac:dyDescent="0.25">
      <c r="D511" s="30"/>
      <c r="G511" s="26">
        <v>180</v>
      </c>
      <c r="H511" s="28" t="str">
        <f t="shared" si="48"/>
        <v>501.180</v>
      </c>
      <c r="I511" s="29" t="s">
        <v>2143</v>
      </c>
      <c r="J511" s="27" t="str">
        <f t="shared" si="49"/>
        <v>501.180 - Ножи</v>
      </c>
      <c r="M511" s="46"/>
      <c r="N511" s="46"/>
      <c r="P511" s="44" t="s">
        <v>3359</v>
      </c>
      <c r="Q511" s="44" t="s">
        <v>1886</v>
      </c>
    </row>
    <row r="512" spans="1:17" ht="15" x14ac:dyDescent="0.25">
      <c r="D512" s="30"/>
      <c r="G512" s="26">
        <v>190</v>
      </c>
      <c r="H512" s="28" t="str">
        <f t="shared" si="48"/>
        <v>501.190</v>
      </c>
      <c r="I512" s="29" t="s">
        <v>2142</v>
      </c>
      <c r="J512" s="27" t="str">
        <f t="shared" si="49"/>
        <v>501.190 - Валы</v>
      </c>
      <c r="M512" s="46"/>
      <c r="N512" s="46"/>
      <c r="P512" s="44" t="s">
        <v>3075</v>
      </c>
      <c r="Q512" s="44" t="s">
        <v>2164</v>
      </c>
    </row>
    <row r="513" spans="4:17" ht="15" x14ac:dyDescent="0.25">
      <c r="D513" s="30"/>
      <c r="G513" s="26">
        <v>200</v>
      </c>
      <c r="H513" s="28" t="str">
        <f t="shared" si="48"/>
        <v>501.200</v>
      </c>
      <c r="I513" s="29" t="s">
        <v>2141</v>
      </c>
      <c r="J513" s="27" t="str">
        <f t="shared" si="49"/>
        <v>501.200 - Сменное оборудование</v>
      </c>
      <c r="M513" s="46"/>
      <c r="N513" s="46"/>
      <c r="P513" s="44" t="s">
        <v>3329</v>
      </c>
      <c r="Q513" s="44" t="s">
        <v>1917</v>
      </c>
    </row>
    <row r="514" spans="4:17" ht="15" x14ac:dyDescent="0.25">
      <c r="D514" s="30"/>
      <c r="G514" s="26">
        <v>210</v>
      </c>
      <c r="H514" s="28" t="str">
        <f t="shared" si="48"/>
        <v>501.210</v>
      </c>
      <c r="I514" s="29" t="s">
        <v>2140</v>
      </c>
      <c r="J514" s="27" t="str">
        <f t="shared" si="49"/>
        <v>501.210 - Валки х/п стальные рабочие</v>
      </c>
      <c r="M514" s="46"/>
      <c r="N514" s="46"/>
      <c r="P514" s="44" t="s">
        <v>3354</v>
      </c>
      <c r="Q514" s="44" t="s">
        <v>1891</v>
      </c>
    </row>
    <row r="515" spans="4:17" ht="15" x14ac:dyDescent="0.25">
      <c r="D515" s="30"/>
      <c r="G515" s="26">
        <v>220</v>
      </c>
      <c r="H515" s="28" t="str">
        <f t="shared" si="48"/>
        <v>501.220</v>
      </c>
      <c r="I515" s="29" t="s">
        <v>2139</v>
      </c>
      <c r="J515" s="27" t="str">
        <f t="shared" si="49"/>
        <v>501.220 - Валки х/п стальные опорные</v>
      </c>
      <c r="M515" s="46"/>
      <c r="N515" s="46"/>
      <c r="P515" s="44" t="s">
        <v>3353</v>
      </c>
      <c r="Q515" s="44" t="s">
        <v>1892</v>
      </c>
    </row>
    <row r="516" spans="4:17" ht="15" x14ac:dyDescent="0.25">
      <c r="D516" s="30">
        <v>502</v>
      </c>
      <c r="E516" s="24" t="s">
        <v>2138</v>
      </c>
      <c r="F516" s="25" t="str">
        <f>D516&amp;" - "&amp;E516</f>
        <v>502 - Технологическое оборудование общеаводское</v>
      </c>
      <c r="M516" s="46"/>
      <c r="N516" s="46"/>
      <c r="P516" s="44" t="s">
        <v>3219</v>
      </c>
      <c r="Q516" s="44" t="s">
        <v>2026</v>
      </c>
    </row>
    <row r="517" spans="4:17" ht="15" x14ac:dyDescent="0.25">
      <c r="D517" s="30"/>
      <c r="G517" s="26">
        <v>110</v>
      </c>
      <c r="H517" s="28" t="str">
        <f t="shared" ref="H517:H555" si="50">$D$516&amp;"."&amp;G517</f>
        <v>502.110</v>
      </c>
      <c r="I517" s="24" t="s">
        <v>2137</v>
      </c>
      <c r="J517" s="27" t="str">
        <f t="shared" ref="J517:J555" si="51">H517&amp;" - "&amp;I517</f>
        <v>502.110 - Моталки,запасные части</v>
      </c>
      <c r="M517" s="46"/>
      <c r="N517" s="46"/>
      <c r="P517" s="44" t="s">
        <v>3358</v>
      </c>
      <c r="Q517" s="44" t="s">
        <v>1887</v>
      </c>
    </row>
    <row r="518" spans="4:17" ht="15" x14ac:dyDescent="0.25">
      <c r="D518" s="30"/>
      <c r="G518" s="26">
        <v>120</v>
      </c>
      <c r="H518" s="28" t="str">
        <f t="shared" si="50"/>
        <v>502.120</v>
      </c>
      <c r="I518" s="24" t="s">
        <v>2136</v>
      </c>
      <c r="J518" s="27" t="str">
        <f t="shared" si="51"/>
        <v>502.120 - Конвейеры</v>
      </c>
      <c r="M518" s="46"/>
      <c r="N518" s="46"/>
      <c r="P518" s="44" t="s">
        <v>3360</v>
      </c>
      <c r="Q518" s="44" t="s">
        <v>1885</v>
      </c>
    </row>
    <row r="519" spans="4:17" ht="15" x14ac:dyDescent="0.25">
      <c r="D519" s="30"/>
      <c r="G519" s="26">
        <v>130</v>
      </c>
      <c r="H519" s="28" t="str">
        <f t="shared" si="50"/>
        <v>502.130</v>
      </c>
      <c r="I519" s="24" t="s">
        <v>2135</v>
      </c>
      <c r="J519" s="27" t="str">
        <f t="shared" si="51"/>
        <v>502.130 - Кран-балки</v>
      </c>
      <c r="M519" s="46"/>
      <c r="N519" s="46"/>
      <c r="P519" s="44" t="s">
        <v>3220</v>
      </c>
      <c r="Q519" s="44" t="s">
        <v>2025</v>
      </c>
    </row>
    <row r="520" spans="4:17" ht="15" x14ac:dyDescent="0.25">
      <c r="D520" s="30"/>
      <c r="G520" s="26">
        <v>140</v>
      </c>
      <c r="H520" s="28" t="str">
        <f t="shared" si="50"/>
        <v>502.140</v>
      </c>
      <c r="I520" s="24" t="s">
        <v>2134</v>
      </c>
      <c r="J520" s="27" t="str">
        <f t="shared" si="51"/>
        <v>502.140 - Комплектующие кабин кранов</v>
      </c>
      <c r="M520" s="46"/>
      <c r="N520" s="46"/>
      <c r="P520" s="44" t="s">
        <v>3216</v>
      </c>
      <c r="Q520" s="44" t="s">
        <v>2028</v>
      </c>
    </row>
    <row r="521" spans="4:17" ht="15" x14ac:dyDescent="0.25">
      <c r="D521" s="30"/>
      <c r="G521" s="26">
        <v>150</v>
      </c>
      <c r="H521" s="28" t="str">
        <f t="shared" si="50"/>
        <v>502.150</v>
      </c>
      <c r="I521" s="24" t="s">
        <v>2133</v>
      </c>
      <c r="J521" s="27" t="str">
        <f t="shared" si="51"/>
        <v>502.150 - Запчасти к кранам</v>
      </c>
      <c r="M521" s="46"/>
      <c r="N521" s="46"/>
      <c r="P521" s="44" t="s">
        <v>3370</v>
      </c>
      <c r="Q521" s="44" t="s">
        <v>1875</v>
      </c>
    </row>
    <row r="522" spans="4:17" ht="15" x14ac:dyDescent="0.25">
      <c r="D522" s="30"/>
      <c r="G522" s="26">
        <v>160</v>
      </c>
      <c r="H522" s="28" t="str">
        <f t="shared" si="50"/>
        <v>502.160</v>
      </c>
      <c r="I522" s="24" t="s">
        <v>2132</v>
      </c>
      <c r="J522" s="27" t="str">
        <f t="shared" si="51"/>
        <v>502.160 - Грузозахватные приспособления</v>
      </c>
      <c r="M522" s="46"/>
      <c r="N522" s="46"/>
      <c r="P522" s="44" t="s">
        <v>3255</v>
      </c>
      <c r="Q522" s="44" t="s">
        <v>1991</v>
      </c>
    </row>
    <row r="523" spans="4:17" ht="15" x14ac:dyDescent="0.25">
      <c r="D523" s="30"/>
      <c r="G523" s="26">
        <v>170</v>
      </c>
      <c r="H523" s="28" t="str">
        <f t="shared" si="50"/>
        <v>502.170</v>
      </c>
      <c r="I523" s="24" t="s">
        <v>2131</v>
      </c>
      <c r="J523" s="27" t="str">
        <f t="shared" si="51"/>
        <v>502.170 - Упаковочное оборудование</v>
      </c>
      <c r="M523" s="46"/>
      <c r="N523" s="46"/>
      <c r="P523" s="44" t="s">
        <v>3254</v>
      </c>
      <c r="Q523" s="44" t="s">
        <v>1992</v>
      </c>
    </row>
    <row r="524" spans="4:17" ht="15" x14ac:dyDescent="0.25">
      <c r="D524" s="30"/>
      <c r="G524" s="26">
        <v>180</v>
      </c>
      <c r="H524" s="28" t="str">
        <f t="shared" si="50"/>
        <v>502.180</v>
      </c>
      <c r="I524" s="24" t="s">
        <v>2130</v>
      </c>
      <c r="J524" s="27" t="str">
        <f t="shared" si="51"/>
        <v>502.180 - Клапаны и горелки</v>
      </c>
      <c r="M524" s="46"/>
      <c r="N524" s="46"/>
      <c r="P524" s="44" t="s">
        <v>3247</v>
      </c>
      <c r="Q524" s="44" t="s">
        <v>2000</v>
      </c>
    </row>
    <row r="525" spans="4:17" ht="15" x14ac:dyDescent="0.25">
      <c r="D525" s="30"/>
      <c r="G525" s="26">
        <v>190</v>
      </c>
      <c r="H525" s="28" t="str">
        <f t="shared" si="50"/>
        <v>502.190</v>
      </c>
      <c r="I525" s="24" t="s">
        <v>2129</v>
      </c>
      <c r="J525" s="27" t="str">
        <f t="shared" si="51"/>
        <v>502.190 - Унифицир.клапаны УМТ, горелки, рекуператоры</v>
      </c>
      <c r="M525" s="46"/>
      <c r="N525" s="46"/>
      <c r="P525" s="44" t="s">
        <v>2812</v>
      </c>
      <c r="Q525" s="44" t="s">
        <v>2443</v>
      </c>
    </row>
    <row r="526" spans="4:17" ht="15" x14ac:dyDescent="0.25">
      <c r="D526" s="30"/>
      <c r="G526" s="26">
        <v>200</v>
      </c>
      <c r="H526" s="28" t="str">
        <f t="shared" si="50"/>
        <v>502.200</v>
      </c>
      <c r="I526" s="24" t="s">
        <v>2128</v>
      </c>
      <c r="J526" s="27" t="str">
        <f t="shared" si="51"/>
        <v>502.200 - Передаточные тележки</v>
      </c>
      <c r="M526" s="46"/>
      <c r="N526" s="46"/>
      <c r="P526" s="44" t="s">
        <v>2792</v>
      </c>
      <c r="Q526" s="44" t="s">
        <v>2464</v>
      </c>
    </row>
    <row r="527" spans="4:17" ht="15" x14ac:dyDescent="0.25">
      <c r="D527" s="30"/>
      <c r="G527" s="26">
        <v>210</v>
      </c>
      <c r="H527" s="28" t="str">
        <f t="shared" si="50"/>
        <v>502.210</v>
      </c>
      <c r="I527" s="24" t="s">
        <v>2127</v>
      </c>
      <c r="J527" s="27" t="str">
        <f t="shared" si="51"/>
        <v>502.210 - Отстойники</v>
      </c>
      <c r="M527" s="46"/>
      <c r="N527" s="46"/>
      <c r="P527" s="44" t="s">
        <v>2794</v>
      </c>
      <c r="Q527" s="44" t="s">
        <v>2462</v>
      </c>
    </row>
    <row r="528" spans="4:17" ht="15" x14ac:dyDescent="0.25">
      <c r="D528" s="30"/>
      <c r="G528" s="26">
        <v>220</v>
      </c>
      <c r="H528" s="28" t="str">
        <f t="shared" si="50"/>
        <v>502.220</v>
      </c>
      <c r="I528" s="24" t="s">
        <v>2126</v>
      </c>
      <c r="J528" s="27" t="str">
        <f t="shared" si="51"/>
        <v>502.220 - Щитовые затворы ИЗТМ</v>
      </c>
      <c r="M528" s="46"/>
      <c r="N528" s="46"/>
      <c r="P528" s="44" t="s">
        <v>2793</v>
      </c>
      <c r="Q528" s="44" t="s">
        <v>2463</v>
      </c>
    </row>
    <row r="529" spans="4:17" ht="15" x14ac:dyDescent="0.25">
      <c r="D529" s="30"/>
      <c r="G529" s="26">
        <v>230</v>
      </c>
      <c r="H529" s="28" t="str">
        <f t="shared" si="50"/>
        <v>502.230</v>
      </c>
      <c r="I529" s="24" t="s">
        <v>2125</v>
      </c>
      <c r="J529" s="27" t="str">
        <f t="shared" si="51"/>
        <v>502.230 - Растворосмесители,бетономешалки</v>
      </c>
      <c r="M529" s="46"/>
      <c r="N529" s="46"/>
      <c r="P529" s="44" t="s">
        <v>3214</v>
      </c>
      <c r="Q529" s="44" t="s">
        <v>2029</v>
      </c>
    </row>
    <row r="530" spans="4:17" ht="15" x14ac:dyDescent="0.25">
      <c r="D530" s="30"/>
      <c r="G530" s="26">
        <v>240</v>
      </c>
      <c r="H530" s="28" t="str">
        <f t="shared" si="50"/>
        <v>502.240</v>
      </c>
      <c r="I530" s="24" t="s">
        <v>2124</v>
      </c>
      <c r="J530" s="27" t="str">
        <f t="shared" si="51"/>
        <v>502.240 - Передвижные подмостки,вышки</v>
      </c>
      <c r="M530" s="46"/>
      <c r="N530" s="46"/>
      <c r="P530" s="44" t="s">
        <v>2790</v>
      </c>
      <c r="Q530" s="44" t="s">
        <v>2466</v>
      </c>
    </row>
    <row r="531" spans="4:17" ht="15" x14ac:dyDescent="0.25">
      <c r="D531" s="30"/>
      <c r="G531" s="26">
        <v>250</v>
      </c>
      <c r="H531" s="28" t="str">
        <f t="shared" si="50"/>
        <v>502.250</v>
      </c>
      <c r="I531" s="24" t="s">
        <v>2123</v>
      </c>
      <c r="J531" s="27" t="str">
        <f t="shared" si="51"/>
        <v>502.250 - Ролики конвейерные.</v>
      </c>
      <c r="M531" s="46"/>
      <c r="N531" s="46"/>
      <c r="P531" s="44" t="s">
        <v>3096</v>
      </c>
      <c r="Q531" s="44" t="s">
        <v>2141</v>
      </c>
    </row>
    <row r="532" spans="4:17" ht="15" x14ac:dyDescent="0.25">
      <c r="D532" s="30"/>
      <c r="G532" s="26">
        <v>260</v>
      </c>
      <c r="H532" s="28" t="str">
        <f t="shared" si="50"/>
        <v>502.260</v>
      </c>
      <c r="I532" s="24" t="s">
        <v>2122</v>
      </c>
      <c r="J532" s="27" t="str">
        <f t="shared" si="51"/>
        <v>502.260 - Тали</v>
      </c>
      <c r="M532" s="46"/>
      <c r="N532" s="46"/>
      <c r="P532" s="44" t="s">
        <v>3020</v>
      </c>
      <c r="Q532" s="44" t="s">
        <v>2225</v>
      </c>
    </row>
    <row r="533" spans="4:17" ht="15" x14ac:dyDescent="0.25">
      <c r="D533" s="30"/>
      <c r="G533" s="26">
        <v>270</v>
      </c>
      <c r="H533" s="28" t="str">
        <f t="shared" si="50"/>
        <v>502.270</v>
      </c>
      <c r="I533" s="24" t="s">
        <v>2121</v>
      </c>
      <c r="J533" s="27" t="str">
        <f t="shared" si="51"/>
        <v>502.270 - Лебедки ручные</v>
      </c>
      <c r="M533" s="46"/>
      <c r="N533" s="46"/>
      <c r="P533" s="44" t="s">
        <v>3200</v>
      </c>
      <c r="Q533" s="44" t="s">
        <v>2041</v>
      </c>
    </row>
    <row r="534" spans="4:17" ht="15" x14ac:dyDescent="0.25">
      <c r="D534" s="30"/>
      <c r="G534" s="26">
        <v>280</v>
      </c>
      <c r="H534" s="28" t="str">
        <f t="shared" si="50"/>
        <v>502.280</v>
      </c>
      <c r="I534" s="24" t="s">
        <v>2120</v>
      </c>
      <c r="J534" s="27" t="str">
        <f t="shared" si="51"/>
        <v>502.280 - Лебедки электрические</v>
      </c>
      <c r="M534" s="46"/>
      <c r="N534" s="46"/>
      <c r="P534" s="44" t="s">
        <v>3222</v>
      </c>
      <c r="Q534" s="44" t="s">
        <v>2023</v>
      </c>
    </row>
    <row r="535" spans="4:17" ht="15" x14ac:dyDescent="0.25">
      <c r="D535" s="30"/>
      <c r="G535" s="26">
        <v>290</v>
      </c>
      <c r="H535" s="28" t="str">
        <f t="shared" si="50"/>
        <v>502.290</v>
      </c>
      <c r="I535" s="24" t="s">
        <v>2119</v>
      </c>
      <c r="J535" s="27" t="str">
        <f t="shared" si="51"/>
        <v>502.290 - Башенные краны</v>
      </c>
      <c r="M535" s="46"/>
      <c r="N535" s="46"/>
      <c r="P535" s="44" t="s">
        <v>3221</v>
      </c>
      <c r="Q535" s="44" t="s">
        <v>2024</v>
      </c>
    </row>
    <row r="536" spans="4:17" ht="15" x14ac:dyDescent="0.25">
      <c r="D536" s="30"/>
      <c r="G536" s="26">
        <v>300</v>
      </c>
      <c r="H536" s="28" t="str">
        <f t="shared" si="50"/>
        <v>502.300</v>
      </c>
      <c r="I536" s="24" t="s">
        <v>2118</v>
      </c>
      <c r="J536" s="27" t="str">
        <f t="shared" si="51"/>
        <v>502.300 - Запчасти к башенным кранам.</v>
      </c>
      <c r="M536" s="46"/>
      <c r="N536" s="46"/>
      <c r="P536" s="44" t="s">
        <v>2858</v>
      </c>
      <c r="Q536" s="44" t="s">
        <v>2395</v>
      </c>
    </row>
    <row r="537" spans="4:17" ht="15" x14ac:dyDescent="0.25">
      <c r="D537" s="30"/>
      <c r="G537" s="26">
        <v>310</v>
      </c>
      <c r="H537" s="28" t="str">
        <f t="shared" si="50"/>
        <v>502.310</v>
      </c>
      <c r="I537" s="24" t="s">
        <v>2117</v>
      </c>
      <c r="J537" s="27" t="str">
        <f t="shared" si="51"/>
        <v>502.310 - Пружины</v>
      </c>
      <c r="M537" s="46"/>
      <c r="N537" s="46"/>
      <c r="P537" s="44" t="s">
        <v>3150</v>
      </c>
      <c r="Q537" s="44" t="s">
        <v>2087</v>
      </c>
    </row>
    <row r="538" spans="4:17" ht="15" x14ac:dyDescent="0.25">
      <c r="D538" s="30"/>
      <c r="G538" s="26">
        <v>320</v>
      </c>
      <c r="H538" s="28" t="str">
        <f t="shared" si="50"/>
        <v>502.320</v>
      </c>
      <c r="I538" s="24" t="s">
        <v>2116</v>
      </c>
      <c r="J538" s="27" t="str">
        <f t="shared" si="51"/>
        <v xml:space="preserve">502.320 - Ножницы </v>
      </c>
      <c r="M538" s="46"/>
      <c r="N538" s="46"/>
      <c r="P538" s="44" t="s">
        <v>3151</v>
      </c>
      <c r="Q538" s="44" t="s">
        <v>2086</v>
      </c>
    </row>
    <row r="539" spans="4:17" ht="15" x14ac:dyDescent="0.25">
      <c r="D539" s="30"/>
      <c r="G539" s="26">
        <v>330</v>
      </c>
      <c r="H539" s="28" t="str">
        <f t="shared" si="50"/>
        <v>502.330</v>
      </c>
      <c r="I539" s="24" t="s">
        <v>2115</v>
      </c>
      <c r="J539" s="27" t="str">
        <f t="shared" si="51"/>
        <v>502.330 - Опорные оси и валы</v>
      </c>
      <c r="M539" s="46"/>
      <c r="N539" s="46"/>
      <c r="P539" s="44" t="s">
        <v>2833</v>
      </c>
      <c r="Q539" s="44" t="s">
        <v>2421</v>
      </c>
    </row>
    <row r="540" spans="4:17" ht="15" x14ac:dyDescent="0.25">
      <c r="D540" s="30"/>
      <c r="G540" s="26">
        <v>340</v>
      </c>
      <c r="H540" s="28" t="str">
        <f t="shared" si="50"/>
        <v>502.340</v>
      </c>
      <c r="I540" s="24" t="s">
        <v>2114</v>
      </c>
      <c r="J540" s="27" t="str">
        <f t="shared" si="51"/>
        <v>502.340 - Питатели пыли</v>
      </c>
      <c r="M540" s="46"/>
      <c r="N540" s="46"/>
      <c r="P540" s="44" t="s">
        <v>3363</v>
      </c>
      <c r="Q540" s="44" t="s">
        <v>1882</v>
      </c>
    </row>
    <row r="541" spans="4:17" ht="15" x14ac:dyDescent="0.25">
      <c r="D541" s="30"/>
      <c r="G541" s="26">
        <v>350</v>
      </c>
      <c r="H541" s="28" t="str">
        <f t="shared" si="50"/>
        <v>502.350</v>
      </c>
      <c r="I541" s="24" t="s">
        <v>2113</v>
      </c>
      <c r="J541" s="27" t="str">
        <f t="shared" si="51"/>
        <v>502.350 - Долота</v>
      </c>
      <c r="M541" s="46"/>
      <c r="N541" s="46"/>
      <c r="P541" s="44" t="s">
        <v>3331</v>
      </c>
      <c r="Q541" s="44" t="s">
        <v>1915</v>
      </c>
    </row>
    <row r="542" spans="4:17" ht="15" x14ac:dyDescent="0.25">
      <c r="D542" s="30"/>
      <c r="G542" s="26">
        <v>360</v>
      </c>
      <c r="H542" s="28" t="str">
        <f t="shared" si="50"/>
        <v>502.360</v>
      </c>
      <c r="I542" s="24" t="s">
        <v>2112</v>
      </c>
      <c r="J542" s="27" t="str">
        <f t="shared" si="51"/>
        <v>502.360 - Домкраты</v>
      </c>
      <c r="M542" s="46"/>
      <c r="N542" s="46"/>
      <c r="P542" s="44" t="s">
        <v>2979</v>
      </c>
      <c r="Q542" s="44" t="s">
        <v>2269</v>
      </c>
    </row>
    <row r="543" spans="4:17" ht="15" x14ac:dyDescent="0.25">
      <c r="D543" s="30"/>
      <c r="G543" s="26">
        <v>370</v>
      </c>
      <c r="H543" s="28" t="str">
        <f t="shared" si="50"/>
        <v>502.370</v>
      </c>
      <c r="I543" s="24" t="s">
        <v>2111</v>
      </c>
      <c r="J543" s="27" t="str">
        <f t="shared" si="51"/>
        <v>502.370 - Маркировочные комплексы и комплектующии к ним</v>
      </c>
      <c r="M543" s="46"/>
      <c r="N543" s="46"/>
      <c r="P543" s="44" t="s">
        <v>2978</v>
      </c>
      <c r="Q543" s="44" t="s">
        <v>2270</v>
      </c>
    </row>
    <row r="544" spans="4:17" ht="15" x14ac:dyDescent="0.25">
      <c r="D544" s="30"/>
      <c r="G544" s="26">
        <v>380</v>
      </c>
      <c r="H544" s="28" t="str">
        <f t="shared" si="50"/>
        <v>502.380</v>
      </c>
      <c r="I544" s="24" t="s">
        <v>2110</v>
      </c>
      <c r="J544" s="27" t="str">
        <f t="shared" si="51"/>
        <v>502.380 - Запчасти к реверсивному стану</v>
      </c>
      <c r="M544" s="46"/>
      <c r="N544" s="46"/>
      <c r="P544" s="44" t="s">
        <v>2986</v>
      </c>
      <c r="Q544" s="44" t="s">
        <v>2262</v>
      </c>
    </row>
    <row r="545" spans="4:17" ht="15" x14ac:dyDescent="0.25">
      <c r="D545" s="30"/>
      <c r="G545" s="26">
        <v>390</v>
      </c>
      <c r="H545" s="28" t="str">
        <f t="shared" si="50"/>
        <v>502.390</v>
      </c>
      <c r="I545" s="24" t="s">
        <v>2109</v>
      </c>
      <c r="J545" s="27" t="str">
        <f t="shared" si="51"/>
        <v>502.390 - Комплектующие и заготовки для штампов</v>
      </c>
      <c r="M545" s="46"/>
      <c r="N545" s="46"/>
      <c r="P545" s="44" t="s">
        <v>3129</v>
      </c>
      <c r="Q545" s="44" t="s">
        <v>2107</v>
      </c>
    </row>
    <row r="546" spans="4:17" ht="15" x14ac:dyDescent="0.25">
      <c r="D546" s="30"/>
      <c r="G546" s="26">
        <v>400</v>
      </c>
      <c r="H546" s="28" t="str">
        <f t="shared" si="50"/>
        <v>502.400</v>
      </c>
      <c r="I546" s="24" t="s">
        <v>2108</v>
      </c>
      <c r="J546" s="27" t="str">
        <f t="shared" si="51"/>
        <v>502.400 - Станки</v>
      </c>
      <c r="M546" s="46"/>
      <c r="N546" s="46"/>
      <c r="P546" s="44" t="s">
        <v>2935</v>
      </c>
      <c r="Q546" s="44" t="s">
        <v>2318</v>
      </c>
    </row>
    <row r="547" spans="4:17" ht="15" x14ac:dyDescent="0.25">
      <c r="D547" s="30"/>
      <c r="G547" s="26">
        <v>420</v>
      </c>
      <c r="H547" s="28" t="str">
        <f t="shared" si="50"/>
        <v>502.420</v>
      </c>
      <c r="I547" s="24" t="s">
        <v>2107</v>
      </c>
      <c r="J547" s="27" t="str">
        <f t="shared" si="51"/>
        <v>502.420 - Спецредукторы</v>
      </c>
      <c r="M547" s="46"/>
      <c r="N547" s="46"/>
      <c r="P547" s="44" t="s">
        <v>2941</v>
      </c>
      <c r="Q547" s="44" t="s">
        <v>2312</v>
      </c>
    </row>
    <row r="548" spans="4:17" ht="15" x14ac:dyDescent="0.25">
      <c r="D548" s="30"/>
      <c r="G548" s="26">
        <v>430</v>
      </c>
      <c r="H548" s="28" t="str">
        <f t="shared" si="50"/>
        <v>502.430</v>
      </c>
      <c r="I548" s="24" t="s">
        <v>2106</v>
      </c>
      <c r="J548" s="27" t="str">
        <f t="shared" si="51"/>
        <v>502.430 - Гаражное оборудование</v>
      </c>
      <c r="M548" s="46"/>
      <c r="N548" s="46"/>
      <c r="P548" s="44" t="s">
        <v>2984</v>
      </c>
      <c r="Q548" s="44" t="s">
        <v>2264</v>
      </c>
    </row>
    <row r="549" spans="4:17" ht="15" x14ac:dyDescent="0.25">
      <c r="D549" s="30"/>
      <c r="G549" s="26">
        <v>440</v>
      </c>
      <c r="H549" s="28" t="str">
        <f t="shared" si="50"/>
        <v>502.440</v>
      </c>
      <c r="I549" s="24" t="s">
        <v>3454</v>
      </c>
      <c r="J549" s="27" t="str">
        <f t="shared" si="51"/>
        <v>502.440 - Краны (Технологическое оборудование общеаводское)</v>
      </c>
      <c r="M549" s="46"/>
      <c r="N549" s="46"/>
      <c r="P549" s="44" t="s">
        <v>2982</v>
      </c>
      <c r="Q549" s="44" t="s">
        <v>2266</v>
      </c>
    </row>
    <row r="550" spans="4:17" ht="15" x14ac:dyDescent="0.25">
      <c r="D550" s="30"/>
      <c r="G550" s="26">
        <v>450</v>
      </c>
      <c r="H550" s="28" t="str">
        <f t="shared" si="50"/>
        <v>502.450</v>
      </c>
      <c r="I550" s="24" t="s">
        <v>2105</v>
      </c>
      <c r="J550" s="27" t="str">
        <f t="shared" si="51"/>
        <v>502.450 - Тормоза крановые</v>
      </c>
      <c r="M550" s="46"/>
      <c r="N550" s="46"/>
      <c r="P550" s="44" t="s">
        <v>2983</v>
      </c>
      <c r="Q550" s="44" t="s">
        <v>2265</v>
      </c>
    </row>
    <row r="551" spans="4:17" ht="15" x14ac:dyDescent="0.25">
      <c r="D551" s="30"/>
      <c r="G551" s="26">
        <v>460</v>
      </c>
      <c r="H551" s="28" t="str">
        <f t="shared" si="50"/>
        <v>502.460</v>
      </c>
      <c r="I551" s="24" t="s">
        <v>2104</v>
      </c>
      <c r="J551" s="27" t="str">
        <f t="shared" si="51"/>
        <v>502.460 - Крюки</v>
      </c>
      <c r="M551" s="46"/>
      <c r="N551" s="46"/>
      <c r="P551" s="44" t="s">
        <v>3277</v>
      </c>
      <c r="Q551" s="44" t="s">
        <v>1969</v>
      </c>
    </row>
    <row r="552" spans="4:17" ht="15" x14ac:dyDescent="0.25">
      <c r="D552" s="30"/>
      <c r="G552" s="26">
        <v>470</v>
      </c>
      <c r="H552" s="28" t="str">
        <f t="shared" si="50"/>
        <v>502.470</v>
      </c>
      <c r="I552" s="24" t="s">
        <v>2103</v>
      </c>
      <c r="J552" s="27" t="str">
        <f t="shared" si="51"/>
        <v>502.470 - Колеса крановые</v>
      </c>
      <c r="M552" s="46"/>
      <c r="N552" s="46"/>
      <c r="P552" s="44" t="s">
        <v>2942</v>
      </c>
      <c r="Q552" s="44" t="s">
        <v>2311</v>
      </c>
    </row>
    <row r="553" spans="4:17" ht="15" x14ac:dyDescent="0.25">
      <c r="D553" s="30"/>
      <c r="G553" s="26">
        <v>480</v>
      </c>
      <c r="H553" s="28" t="str">
        <f t="shared" si="50"/>
        <v>502.480</v>
      </c>
      <c r="I553" s="24" t="s">
        <v>2102</v>
      </c>
      <c r="J553" s="27" t="str">
        <f t="shared" si="51"/>
        <v>502.480 - Столы сварщика</v>
      </c>
      <c r="M553" s="46"/>
      <c r="N553" s="46"/>
      <c r="P553" s="44" t="s">
        <v>3128</v>
      </c>
      <c r="Q553" s="44" t="s">
        <v>2108</v>
      </c>
    </row>
    <row r="554" spans="4:17" ht="15" x14ac:dyDescent="0.25">
      <c r="D554" s="30"/>
      <c r="G554" s="26">
        <v>490</v>
      </c>
      <c r="H554" s="28" t="str">
        <f t="shared" si="50"/>
        <v>502.490</v>
      </c>
      <c r="I554" s="24" t="s">
        <v>2101</v>
      </c>
      <c r="J554" s="27" t="str">
        <f t="shared" si="51"/>
        <v>502.490 - Коммунальное оборудование</v>
      </c>
      <c r="M554" s="46"/>
      <c r="N554" s="46"/>
      <c r="P554" s="44" t="s">
        <v>3248</v>
      </c>
      <c r="Q554" s="44" t="s">
        <v>1998</v>
      </c>
    </row>
    <row r="555" spans="4:17" ht="15" x14ac:dyDescent="0.25">
      <c r="D555" s="30"/>
      <c r="G555" s="26">
        <v>500</v>
      </c>
      <c r="H555" s="28" t="str">
        <f t="shared" si="50"/>
        <v>502.500</v>
      </c>
      <c r="I555" s="24" t="s">
        <v>2100</v>
      </c>
      <c r="J555" s="27" t="str">
        <f t="shared" si="51"/>
        <v>502.500 - Ворота секционные подъемные</v>
      </c>
      <c r="M555" s="46"/>
      <c r="N555" s="46"/>
      <c r="P555" s="44" t="s">
        <v>3004</v>
      </c>
      <c r="Q555" s="44" t="s">
        <v>2243</v>
      </c>
    </row>
    <row r="556" spans="4:17" ht="15" x14ac:dyDescent="0.25">
      <c r="D556" s="30">
        <v>503</v>
      </c>
      <c r="E556" s="24" t="s">
        <v>2099</v>
      </c>
      <c r="F556" s="25" t="str">
        <f>D556&amp;" - "&amp;E556</f>
        <v>503 - Технологическое оборудование химическое</v>
      </c>
      <c r="M556" s="46"/>
      <c r="N556" s="46"/>
      <c r="P556" s="44" t="s">
        <v>3005</v>
      </c>
      <c r="Q556" s="44" t="s">
        <v>2242</v>
      </c>
    </row>
    <row r="557" spans="4:17" ht="15" x14ac:dyDescent="0.25">
      <c r="D557" s="30"/>
      <c r="G557" s="26">
        <v>110</v>
      </c>
      <c r="H557" s="28" t="str">
        <f t="shared" ref="H557:H573" si="52">$D$556&amp;"."&amp;G557</f>
        <v>503.110</v>
      </c>
      <c r="I557" s="29" t="s">
        <v>3468</v>
      </c>
      <c r="J557" s="27" t="str">
        <f t="shared" ref="J557:J573" si="53">H557&amp;" - "&amp;I557</f>
        <v>503.110 - Теплообменники (Технологическое оборудование химическое)</v>
      </c>
      <c r="M557" s="46"/>
      <c r="N557" s="46"/>
      <c r="P557" s="44" t="s">
        <v>3052</v>
      </c>
      <c r="Q557" s="44" t="s">
        <v>2189</v>
      </c>
    </row>
    <row r="558" spans="4:17" ht="15" x14ac:dyDescent="0.25">
      <c r="D558" s="30"/>
      <c r="G558" s="26">
        <v>120</v>
      </c>
      <c r="H558" s="28" t="str">
        <f t="shared" si="52"/>
        <v>503.120</v>
      </c>
      <c r="I558" s="29" t="s">
        <v>2098</v>
      </c>
      <c r="J558" s="27" t="str">
        <f t="shared" si="53"/>
        <v>503.120 - Конденсаторы химические</v>
      </c>
      <c r="M558" s="46"/>
      <c r="N558" s="46"/>
      <c r="P558" s="44" t="s">
        <v>3050</v>
      </c>
      <c r="Q558" s="44" t="s">
        <v>2191</v>
      </c>
    </row>
    <row r="559" spans="4:17" ht="15" x14ac:dyDescent="0.25">
      <c r="D559" s="30"/>
      <c r="G559" s="26">
        <v>130</v>
      </c>
      <c r="H559" s="28" t="str">
        <f t="shared" si="52"/>
        <v>503.130</v>
      </c>
      <c r="I559" s="29" t="s">
        <v>2097</v>
      </c>
      <c r="J559" s="27" t="str">
        <f t="shared" si="53"/>
        <v>503.130 - Воздуходувки для вагранок</v>
      </c>
      <c r="M559" s="46"/>
      <c r="N559" s="46"/>
      <c r="P559" s="44" t="s">
        <v>3054</v>
      </c>
      <c r="Q559" s="44" t="s">
        <v>2187</v>
      </c>
    </row>
    <row r="560" spans="4:17" ht="15" x14ac:dyDescent="0.25">
      <c r="D560" s="30"/>
      <c r="G560" s="26">
        <v>140</v>
      </c>
      <c r="H560" s="28" t="str">
        <f t="shared" si="52"/>
        <v>503.140</v>
      </c>
      <c r="I560" s="29" t="s">
        <v>2096</v>
      </c>
      <c r="J560" s="27" t="str">
        <f t="shared" si="53"/>
        <v>503.140 - Установки для осушки воздуха</v>
      </c>
      <c r="M560" s="46"/>
      <c r="N560" s="46"/>
      <c r="P560" s="44" t="s">
        <v>3053</v>
      </c>
      <c r="Q560" s="44" t="s">
        <v>2188</v>
      </c>
    </row>
    <row r="561" spans="4:17" ht="15" x14ac:dyDescent="0.25">
      <c r="D561" s="30"/>
      <c r="G561" s="26">
        <v>150</v>
      </c>
      <c r="H561" s="28" t="str">
        <f t="shared" si="52"/>
        <v>503.150</v>
      </c>
      <c r="I561" s="29" t="s">
        <v>2095</v>
      </c>
      <c r="J561" s="27" t="str">
        <f t="shared" si="53"/>
        <v>503.150 - Аппараты воздушного охлаждения</v>
      </c>
      <c r="M561" s="46"/>
      <c r="N561" s="46"/>
      <c r="P561" s="44" t="s">
        <v>3051</v>
      </c>
      <c r="Q561" s="44" t="s">
        <v>2190</v>
      </c>
    </row>
    <row r="562" spans="4:17" ht="15" x14ac:dyDescent="0.25">
      <c r="D562" s="30"/>
      <c r="G562" s="26">
        <v>160</v>
      </c>
      <c r="H562" s="28" t="str">
        <f t="shared" si="52"/>
        <v>503.160</v>
      </c>
      <c r="I562" s="29" t="s">
        <v>2094</v>
      </c>
      <c r="J562" s="27" t="str">
        <f t="shared" si="53"/>
        <v>503.160 - Воздухосборники</v>
      </c>
      <c r="M562" s="46"/>
      <c r="N562" s="46"/>
      <c r="P562" s="44" t="s">
        <v>3008</v>
      </c>
      <c r="Q562" s="44" t="s">
        <v>2239</v>
      </c>
    </row>
    <row r="563" spans="4:17" ht="15" x14ac:dyDescent="0.25">
      <c r="D563" s="30"/>
      <c r="G563" s="26">
        <v>170</v>
      </c>
      <c r="H563" s="28" t="str">
        <f t="shared" si="52"/>
        <v>503.170</v>
      </c>
      <c r="I563" s="29" t="s">
        <v>2093</v>
      </c>
      <c r="J563" s="27" t="str">
        <f t="shared" si="53"/>
        <v>503.170 - Компенсаторы сильфонные</v>
      </c>
      <c r="M563" s="46"/>
      <c r="N563" s="46"/>
      <c r="P563" s="44" t="s">
        <v>3332</v>
      </c>
      <c r="Q563" s="44" t="s">
        <v>1914</v>
      </c>
    </row>
    <row r="564" spans="4:17" ht="15" x14ac:dyDescent="0.25">
      <c r="D564" s="30"/>
      <c r="G564" s="26">
        <v>180</v>
      </c>
      <c r="H564" s="28" t="str">
        <f t="shared" si="52"/>
        <v>503.180</v>
      </c>
      <c r="I564" s="29" t="s">
        <v>2092</v>
      </c>
      <c r="J564" s="27" t="str">
        <f t="shared" si="53"/>
        <v>503.180 - Холодильники газа</v>
      </c>
      <c r="M564" s="46"/>
      <c r="N564" s="46"/>
      <c r="P564" s="44" t="s">
        <v>3135</v>
      </c>
      <c r="Q564" s="44" t="s">
        <v>2102</v>
      </c>
    </row>
    <row r="565" spans="4:17" ht="15" x14ac:dyDescent="0.25">
      <c r="D565" s="30"/>
      <c r="G565" s="26">
        <v>190</v>
      </c>
      <c r="H565" s="28" t="str">
        <f t="shared" si="52"/>
        <v>503.190</v>
      </c>
      <c r="I565" s="29" t="s">
        <v>2091</v>
      </c>
      <c r="J565" s="27" t="str">
        <f t="shared" si="53"/>
        <v>503.190 - Осушители защитного газа</v>
      </c>
      <c r="M565" s="46"/>
      <c r="N565" s="46"/>
      <c r="P565" s="44" t="s">
        <v>3025</v>
      </c>
      <c r="Q565" s="44" t="s">
        <v>2219</v>
      </c>
    </row>
    <row r="566" spans="4:17" ht="15" x14ac:dyDescent="0.25">
      <c r="D566" s="30"/>
      <c r="G566" s="26">
        <v>200</v>
      </c>
      <c r="H566" s="28" t="str">
        <f t="shared" si="52"/>
        <v>503.200</v>
      </c>
      <c r="I566" s="29" t="s">
        <v>2090</v>
      </c>
      <c r="J566" s="27" t="str">
        <f t="shared" si="53"/>
        <v>503.200 - Холодильники растворов</v>
      </c>
      <c r="M566" s="46"/>
      <c r="N566" s="46"/>
      <c r="P566" s="44" t="s">
        <v>2811</v>
      </c>
      <c r="Q566" s="44" t="s">
        <v>2444</v>
      </c>
    </row>
    <row r="567" spans="4:17" ht="15" x14ac:dyDescent="0.25">
      <c r="D567" s="30"/>
      <c r="G567" s="26">
        <v>210</v>
      </c>
      <c r="H567" s="28" t="str">
        <f t="shared" si="52"/>
        <v>503.210</v>
      </c>
      <c r="I567" s="29" t="s">
        <v>2089</v>
      </c>
      <c r="J567" s="27" t="str">
        <f t="shared" si="53"/>
        <v>503.210 - Аппараты емкотные с защитным покрытием</v>
      </c>
      <c r="M567" s="46"/>
      <c r="N567" s="46"/>
      <c r="P567" s="44" t="s">
        <v>2759</v>
      </c>
      <c r="Q567" s="44" t="s">
        <v>2498</v>
      </c>
    </row>
    <row r="568" spans="4:17" ht="15" x14ac:dyDescent="0.25">
      <c r="D568" s="30"/>
      <c r="G568" s="26">
        <v>220</v>
      </c>
      <c r="H568" s="28" t="str">
        <f t="shared" si="52"/>
        <v>503.220</v>
      </c>
      <c r="I568" s="29" t="s">
        <v>2088</v>
      </c>
      <c r="J568" s="27" t="str">
        <f t="shared" si="53"/>
        <v>503.220 - Аппараты с перемешивающим устройством</v>
      </c>
      <c r="M568" s="46"/>
      <c r="N568" s="46"/>
      <c r="P568" s="44" t="s">
        <v>3288</v>
      </c>
      <c r="Q568" s="44" t="s">
        <v>1957</v>
      </c>
    </row>
    <row r="569" spans="4:17" ht="15" x14ac:dyDescent="0.25">
      <c r="D569" s="30"/>
      <c r="G569" s="26">
        <v>230</v>
      </c>
      <c r="H569" s="28" t="str">
        <f t="shared" si="52"/>
        <v>503.230</v>
      </c>
      <c r="I569" s="29" t="s">
        <v>2087</v>
      </c>
      <c r="J569" s="27" t="str">
        <f t="shared" si="53"/>
        <v>503.230 - Сосуды емкостные</v>
      </c>
      <c r="M569" s="46"/>
      <c r="N569" s="46"/>
      <c r="P569" s="44" t="s">
        <v>2837</v>
      </c>
      <c r="Q569" s="44" t="s">
        <v>2417</v>
      </c>
    </row>
    <row r="570" spans="4:17" ht="15" x14ac:dyDescent="0.25">
      <c r="D570" s="30"/>
      <c r="G570" s="26">
        <v>240</v>
      </c>
      <c r="H570" s="28" t="str">
        <f t="shared" si="52"/>
        <v>503.240</v>
      </c>
      <c r="I570" s="29" t="s">
        <v>2086</v>
      </c>
      <c r="J570" s="27" t="str">
        <f t="shared" si="53"/>
        <v>503.240 - Сосуды с перемешивающим устройством</v>
      </c>
      <c r="M570" s="46"/>
      <c r="N570" s="46"/>
      <c r="P570" s="44" t="s">
        <v>3026</v>
      </c>
      <c r="Q570" s="44" t="s">
        <v>2218</v>
      </c>
    </row>
    <row r="571" spans="4:17" ht="15" x14ac:dyDescent="0.25">
      <c r="D571" s="30"/>
      <c r="G571" s="26">
        <v>250</v>
      </c>
      <c r="H571" s="28" t="str">
        <f t="shared" si="52"/>
        <v>503.250</v>
      </c>
      <c r="I571" s="29" t="s">
        <v>2085</v>
      </c>
      <c r="J571" s="27" t="str">
        <f t="shared" si="53"/>
        <v>503.250 - Реторты</v>
      </c>
      <c r="M571" s="46"/>
      <c r="N571" s="46"/>
      <c r="P571" s="44" t="s">
        <v>3078</v>
      </c>
      <c r="Q571" s="44" t="s">
        <v>2161</v>
      </c>
    </row>
    <row r="572" spans="4:17" ht="15" x14ac:dyDescent="0.25">
      <c r="D572" s="30"/>
      <c r="G572" s="26">
        <v>260</v>
      </c>
      <c r="H572" s="28" t="str">
        <f t="shared" si="52"/>
        <v>503.260</v>
      </c>
      <c r="I572" s="29" t="s">
        <v>2084</v>
      </c>
      <c r="J572" s="27" t="str">
        <f t="shared" si="53"/>
        <v>503.260 - Электролизеры</v>
      </c>
      <c r="M572" s="46"/>
      <c r="N572" s="46"/>
      <c r="P572" s="44" t="s">
        <v>2747</v>
      </c>
      <c r="Q572" s="44" t="s">
        <v>2510</v>
      </c>
    </row>
    <row r="573" spans="4:17" ht="15" x14ac:dyDescent="0.25">
      <c r="D573" s="30"/>
      <c r="G573" s="26">
        <v>270</v>
      </c>
      <c r="H573" s="28" t="str">
        <f t="shared" si="52"/>
        <v>503.270</v>
      </c>
      <c r="I573" s="29" t="s">
        <v>2083</v>
      </c>
      <c r="J573" s="27" t="str">
        <f t="shared" si="53"/>
        <v>503.270 - Прессы для стыковки конвейерных лент</v>
      </c>
      <c r="M573" s="46"/>
      <c r="N573" s="46"/>
      <c r="P573" s="44" t="s">
        <v>2952</v>
      </c>
      <c r="Q573" s="44" t="s">
        <v>2300</v>
      </c>
    </row>
    <row r="574" spans="4:17" ht="15" x14ac:dyDescent="0.25">
      <c r="D574" s="30">
        <v>504</v>
      </c>
      <c r="E574" s="24" t="s">
        <v>2082</v>
      </c>
      <c r="F574" s="25" t="str">
        <f>D574&amp;" - "&amp;E574</f>
        <v>504 - Энергооборудование</v>
      </c>
      <c r="M574" s="46"/>
      <c r="N574" s="46"/>
      <c r="P574" s="44" t="s">
        <v>2932</v>
      </c>
      <c r="Q574" s="44" t="s">
        <v>2321</v>
      </c>
    </row>
    <row r="575" spans="4:17" ht="15" x14ac:dyDescent="0.25">
      <c r="D575" s="30"/>
      <c r="G575" s="26">
        <v>110</v>
      </c>
      <c r="H575" s="28" t="str">
        <f t="shared" ref="H575:H608" si="54">$D$574&amp;"."&amp;G575</f>
        <v>504.110</v>
      </c>
      <c r="I575" s="24" t="s">
        <v>2081</v>
      </c>
      <c r="J575" s="27" t="str">
        <f t="shared" ref="J575:J608" si="55">H575&amp;" - "&amp;I575</f>
        <v>504.110 - Азотная станция</v>
      </c>
      <c r="M575" s="46"/>
      <c r="N575" s="46"/>
      <c r="P575" s="44" t="s">
        <v>2929</v>
      </c>
      <c r="Q575" s="44" t="s">
        <v>2324</v>
      </c>
    </row>
    <row r="576" spans="4:17" ht="15" x14ac:dyDescent="0.25">
      <c r="D576" s="30"/>
      <c r="G576" s="26">
        <v>120</v>
      </c>
      <c r="H576" s="28" t="str">
        <f t="shared" si="54"/>
        <v>504.120</v>
      </c>
      <c r="I576" s="24" t="s">
        <v>2080</v>
      </c>
      <c r="J576" s="27" t="str">
        <f t="shared" si="55"/>
        <v>504.120 - Отопительное оборудование и агрегаты</v>
      </c>
      <c r="M576" s="46"/>
      <c r="N576" s="46"/>
      <c r="P576" s="44" t="s">
        <v>3066</v>
      </c>
      <c r="Q576" s="44" t="s">
        <v>2174</v>
      </c>
    </row>
    <row r="577" spans="4:17" ht="15" x14ac:dyDescent="0.25">
      <c r="D577" s="30"/>
      <c r="G577" s="26">
        <v>130</v>
      </c>
      <c r="H577" s="28" t="str">
        <f t="shared" si="54"/>
        <v>504.130</v>
      </c>
      <c r="I577" s="24" t="s">
        <v>2079</v>
      </c>
      <c r="J577" s="27" t="str">
        <f t="shared" si="55"/>
        <v>504.130 - Климатическое оборудование</v>
      </c>
      <c r="M577" s="46"/>
      <c r="N577" s="46"/>
      <c r="P577" s="44" t="s">
        <v>3333</v>
      </c>
      <c r="Q577" s="44" t="s">
        <v>1913</v>
      </c>
    </row>
    <row r="578" spans="4:17" ht="15" x14ac:dyDescent="0.25">
      <c r="D578" s="30"/>
      <c r="G578" s="26">
        <v>140</v>
      </c>
      <c r="H578" s="28" t="str">
        <f t="shared" si="54"/>
        <v>504.140</v>
      </c>
      <c r="I578" s="24" t="s">
        <v>2078</v>
      </c>
      <c r="J578" s="27" t="str">
        <f t="shared" si="55"/>
        <v xml:space="preserve">504.140 - Котельное оборудование </v>
      </c>
      <c r="M578" s="46"/>
      <c r="N578" s="46"/>
      <c r="P578" s="44" t="s">
        <v>3114</v>
      </c>
      <c r="Q578" s="44" t="s">
        <v>2122</v>
      </c>
    </row>
    <row r="579" spans="4:17" ht="15" x14ac:dyDescent="0.25">
      <c r="D579" s="30"/>
      <c r="G579" s="26">
        <v>150</v>
      </c>
      <c r="H579" s="28" t="str">
        <f t="shared" si="54"/>
        <v>504.150</v>
      </c>
      <c r="I579" s="24" t="s">
        <v>2077</v>
      </c>
      <c r="J579" s="27" t="str">
        <f t="shared" si="55"/>
        <v>504.150 - Котельное оборудование вспомогательное</v>
      </c>
      <c r="M579" s="46"/>
      <c r="N579" s="46"/>
      <c r="P579" s="44" t="s">
        <v>3083</v>
      </c>
      <c r="Q579" s="44" t="s">
        <v>2156</v>
      </c>
    </row>
    <row r="580" spans="4:17" ht="15" x14ac:dyDescent="0.25">
      <c r="D580" s="30"/>
      <c r="G580" s="26">
        <v>160</v>
      </c>
      <c r="H580" s="28" t="str">
        <f t="shared" si="54"/>
        <v>504.160</v>
      </c>
      <c r="I580" s="24" t="s">
        <v>2076</v>
      </c>
      <c r="J580" s="27" t="str">
        <f t="shared" si="55"/>
        <v>504.160 - Криогенное и холодильное оборудование</v>
      </c>
      <c r="M580" s="46"/>
      <c r="N580" s="46"/>
      <c r="P580" s="44" t="s">
        <v>2817</v>
      </c>
      <c r="Q580" s="44" t="s">
        <v>2438</v>
      </c>
    </row>
    <row r="581" spans="4:17" ht="15" x14ac:dyDescent="0.25">
      <c r="D581" s="30"/>
      <c r="G581" s="26">
        <v>170</v>
      </c>
      <c r="H581" s="28" t="str">
        <f t="shared" si="54"/>
        <v>504.170</v>
      </c>
      <c r="I581" s="24" t="s">
        <v>2075</v>
      </c>
      <c r="J581" s="27" t="str">
        <f t="shared" si="55"/>
        <v>504.170 - Кондиционеры и холодильные машины</v>
      </c>
      <c r="M581" s="46"/>
      <c r="N581" s="46"/>
      <c r="P581" s="44" t="s">
        <v>2796</v>
      </c>
      <c r="Q581" s="44" t="s">
        <v>2460</v>
      </c>
    </row>
    <row r="582" spans="4:17" ht="15" x14ac:dyDescent="0.25">
      <c r="D582" s="30"/>
      <c r="G582" s="26">
        <v>180</v>
      </c>
      <c r="H582" s="28" t="str">
        <f t="shared" si="54"/>
        <v>504.180</v>
      </c>
      <c r="I582" s="24" t="s">
        <v>2074</v>
      </c>
      <c r="J582" s="27" t="str">
        <f t="shared" si="55"/>
        <v>504.180 - Оборудование для гражданской обороны</v>
      </c>
      <c r="M582" s="46"/>
      <c r="N582" s="46"/>
      <c r="P582" s="44" t="s">
        <v>2958</v>
      </c>
      <c r="Q582" s="44" t="s">
        <v>2293</v>
      </c>
    </row>
    <row r="583" spans="4:17" ht="15" x14ac:dyDescent="0.25">
      <c r="D583" s="30"/>
      <c r="G583" s="26">
        <v>190</v>
      </c>
      <c r="H583" s="28" t="str">
        <f t="shared" si="54"/>
        <v>504.190</v>
      </c>
      <c r="I583" s="24" t="s">
        <v>2073</v>
      </c>
      <c r="J583" s="27" t="str">
        <f t="shared" si="55"/>
        <v>504.190 - Оборудование для очистных сооружений</v>
      </c>
      <c r="M583" s="46"/>
      <c r="N583" s="46"/>
      <c r="P583" s="44" t="s">
        <v>3232</v>
      </c>
      <c r="Q583" s="44" t="s">
        <v>2015</v>
      </c>
    </row>
    <row r="584" spans="4:17" ht="15" x14ac:dyDescent="0.25">
      <c r="D584" s="30"/>
      <c r="G584" s="26">
        <v>200</v>
      </c>
      <c r="H584" s="28" t="str">
        <f t="shared" si="54"/>
        <v>504.200</v>
      </c>
      <c r="I584" s="24" t="s">
        <v>2072</v>
      </c>
      <c r="J584" s="27" t="str">
        <f t="shared" si="55"/>
        <v>504.200 - Автоматизированные пункты</v>
      </c>
      <c r="M584" s="46"/>
      <c r="N584" s="46"/>
      <c r="P584" s="44" t="s">
        <v>3072</v>
      </c>
      <c r="Q584" s="44" t="s">
        <v>2167</v>
      </c>
    </row>
    <row r="585" spans="4:17" ht="15" x14ac:dyDescent="0.25">
      <c r="D585" s="30"/>
      <c r="G585" s="26">
        <v>210</v>
      </c>
      <c r="H585" s="28" t="str">
        <f t="shared" si="54"/>
        <v>504.210</v>
      </c>
      <c r="I585" s="24" t="s">
        <v>2071</v>
      </c>
      <c r="J585" s="27" t="str">
        <f t="shared" si="55"/>
        <v xml:space="preserve">504.210 - Тягодутьевые машины </v>
      </c>
      <c r="M585" s="46"/>
      <c r="N585" s="46"/>
      <c r="P585" s="44" t="s">
        <v>3334</v>
      </c>
      <c r="Q585" s="44" t="s">
        <v>1912</v>
      </c>
    </row>
    <row r="586" spans="4:17" ht="15" x14ac:dyDescent="0.25">
      <c r="D586" s="30"/>
      <c r="G586" s="26">
        <v>220</v>
      </c>
      <c r="H586" s="28" t="str">
        <f t="shared" si="54"/>
        <v>504.220</v>
      </c>
      <c r="I586" s="24" t="s">
        <v>2070</v>
      </c>
      <c r="J586" s="27" t="str">
        <f t="shared" si="55"/>
        <v>504.220 - Фильтро-вентиляционные агрегаты</v>
      </c>
      <c r="M586" s="46"/>
      <c r="N586" s="46"/>
      <c r="P586" s="44" t="s">
        <v>3282</v>
      </c>
      <c r="Q586" s="44" t="s">
        <v>1963</v>
      </c>
    </row>
    <row r="587" spans="4:17" ht="15" x14ac:dyDescent="0.25">
      <c r="D587" s="30"/>
      <c r="G587" s="26">
        <v>240</v>
      </c>
      <c r="H587" s="28" t="str">
        <f t="shared" si="54"/>
        <v>504.240</v>
      </c>
      <c r="I587" s="24" t="s">
        <v>3463</v>
      </c>
      <c r="J587" s="27" t="str">
        <f t="shared" si="55"/>
        <v>504.240 - Вентиляторы (Энергооборудование)</v>
      </c>
      <c r="M587" s="46"/>
      <c r="N587" s="46"/>
      <c r="P587" s="44" t="s">
        <v>3335</v>
      </c>
      <c r="Q587" s="44" t="s">
        <v>1911</v>
      </c>
    </row>
    <row r="588" spans="4:17" ht="15" x14ac:dyDescent="0.25">
      <c r="D588" s="30"/>
      <c r="G588" s="26">
        <v>250</v>
      </c>
      <c r="H588" s="28" t="str">
        <f t="shared" si="54"/>
        <v>504.250</v>
      </c>
      <c r="I588" s="24" t="s">
        <v>2069</v>
      </c>
      <c r="J588" s="27" t="str">
        <f t="shared" si="55"/>
        <v xml:space="preserve">504.250 - Воздуховоды </v>
      </c>
      <c r="M588" s="46"/>
      <c r="N588" s="46"/>
      <c r="P588" s="44" t="s">
        <v>3183</v>
      </c>
      <c r="Q588" s="44" t="s">
        <v>2057</v>
      </c>
    </row>
    <row r="589" spans="4:17" ht="15" x14ac:dyDescent="0.25">
      <c r="D589" s="30"/>
      <c r="G589" s="26">
        <v>260</v>
      </c>
      <c r="H589" s="28" t="str">
        <f t="shared" si="54"/>
        <v>504.260</v>
      </c>
      <c r="I589" s="24" t="s">
        <v>3464</v>
      </c>
      <c r="J589" s="27" t="str">
        <f t="shared" si="55"/>
        <v>504.260 - Сепараторы (Энергооборудование)</v>
      </c>
      <c r="M589" s="46"/>
      <c r="N589" s="46"/>
      <c r="P589" s="44" t="s">
        <v>3015</v>
      </c>
      <c r="Q589" s="44" t="s">
        <v>2232</v>
      </c>
    </row>
    <row r="590" spans="4:17" ht="15" x14ac:dyDescent="0.25">
      <c r="D590" s="30"/>
      <c r="G590" s="26">
        <v>270</v>
      </c>
      <c r="H590" s="28" t="str">
        <f t="shared" si="54"/>
        <v>504.270</v>
      </c>
      <c r="I590" s="24" t="s">
        <v>2068</v>
      </c>
      <c r="J590" s="27" t="str">
        <f t="shared" si="55"/>
        <v>504.270 - Охладители</v>
      </c>
      <c r="M590" s="46"/>
      <c r="N590" s="46"/>
      <c r="P590" s="44" t="s">
        <v>3138</v>
      </c>
      <c r="Q590" s="44" t="s">
        <v>3468</v>
      </c>
    </row>
    <row r="591" spans="4:17" ht="15" x14ac:dyDescent="0.25">
      <c r="D591" s="30"/>
      <c r="G591" s="26">
        <v>280</v>
      </c>
      <c r="H591" s="28" t="str">
        <f t="shared" si="54"/>
        <v>504.280</v>
      </c>
      <c r="I591" s="24" t="s">
        <v>2067</v>
      </c>
      <c r="J591" s="27" t="str">
        <f t="shared" si="55"/>
        <v>504.280 - Глушители</v>
      </c>
      <c r="M591" s="46"/>
      <c r="N591" s="46"/>
      <c r="P591" s="44" t="s">
        <v>3184</v>
      </c>
      <c r="Q591" s="44" t="s">
        <v>3465</v>
      </c>
    </row>
    <row r="592" spans="4:17" ht="15" x14ac:dyDescent="0.25">
      <c r="D592" s="30"/>
      <c r="G592" s="26">
        <v>290</v>
      </c>
      <c r="H592" s="28" t="str">
        <f t="shared" si="54"/>
        <v>504.290</v>
      </c>
      <c r="I592" s="24" t="s">
        <v>2066</v>
      </c>
      <c r="J592" s="27" t="str">
        <f t="shared" si="55"/>
        <v xml:space="preserve">504.290 - Градирни </v>
      </c>
      <c r="M592" s="46"/>
      <c r="N592" s="46"/>
      <c r="P592" s="44" t="s">
        <v>3336</v>
      </c>
      <c r="Q592" s="44" t="s">
        <v>1910</v>
      </c>
    </row>
    <row r="593" spans="4:17" ht="15" x14ac:dyDescent="0.25">
      <c r="D593" s="30"/>
      <c r="G593" s="26">
        <v>300</v>
      </c>
      <c r="H593" s="28" t="str">
        <f t="shared" si="54"/>
        <v>504.300</v>
      </c>
      <c r="I593" s="24" t="s">
        <v>2065</v>
      </c>
      <c r="J593" s="27" t="str">
        <f t="shared" si="55"/>
        <v>504.300 - Дымососы</v>
      </c>
      <c r="M593" s="46"/>
      <c r="N593" s="46"/>
      <c r="P593" s="44" t="s">
        <v>3337</v>
      </c>
      <c r="Q593" s="44" t="s">
        <v>1909</v>
      </c>
    </row>
    <row r="594" spans="4:17" ht="15" x14ac:dyDescent="0.25">
      <c r="D594" s="30"/>
      <c r="G594" s="26">
        <v>310</v>
      </c>
      <c r="H594" s="28" t="str">
        <f t="shared" si="54"/>
        <v>504.310</v>
      </c>
      <c r="I594" s="24" t="s">
        <v>3453</v>
      </c>
      <c r="J594" s="27" t="str">
        <f t="shared" si="55"/>
        <v>504.310 - Клапаны (Энергооборудование)</v>
      </c>
      <c r="M594" s="46"/>
      <c r="N594" s="46"/>
      <c r="P594" s="44" t="s">
        <v>3338</v>
      </c>
      <c r="Q594" s="44" t="s">
        <v>1908</v>
      </c>
    </row>
    <row r="595" spans="4:17" ht="15" x14ac:dyDescent="0.25">
      <c r="D595" s="30"/>
      <c r="G595" s="26">
        <v>320</v>
      </c>
      <c r="H595" s="28" t="str">
        <f t="shared" si="54"/>
        <v>504.320</v>
      </c>
      <c r="I595" s="24" t="s">
        <v>3459</v>
      </c>
      <c r="J595" s="27" t="str">
        <f t="shared" si="55"/>
        <v>504.320 - Компрессоры (Энергооборудование)</v>
      </c>
      <c r="M595" s="46"/>
      <c r="N595" s="46"/>
      <c r="P595" s="44" t="s">
        <v>2868</v>
      </c>
      <c r="Q595" s="44" t="s">
        <v>2385</v>
      </c>
    </row>
    <row r="596" spans="4:17" ht="15" x14ac:dyDescent="0.25">
      <c r="D596" s="30"/>
      <c r="G596" s="26">
        <v>330</v>
      </c>
      <c r="H596" s="28" t="str">
        <f t="shared" si="54"/>
        <v>504.330</v>
      </c>
      <c r="I596" s="24" t="s">
        <v>2064</v>
      </c>
      <c r="J596" s="27" t="str">
        <f t="shared" si="55"/>
        <v>504.330 - Нагнетатели</v>
      </c>
      <c r="M596" s="46"/>
      <c r="N596" s="46"/>
      <c r="P596" s="44" t="s">
        <v>3374</v>
      </c>
      <c r="Q596" s="44" t="s">
        <v>1871</v>
      </c>
    </row>
    <row r="597" spans="4:17" ht="15" x14ac:dyDescent="0.25">
      <c r="D597" s="30"/>
      <c r="G597" s="26">
        <v>340</v>
      </c>
      <c r="H597" s="28" t="str">
        <f t="shared" si="54"/>
        <v>504.340</v>
      </c>
      <c r="I597" s="24" t="s">
        <v>2063</v>
      </c>
      <c r="J597" s="27" t="str">
        <f t="shared" si="55"/>
        <v>504.340 - Обогреватели</v>
      </c>
      <c r="M597" s="46"/>
      <c r="N597" s="46"/>
      <c r="P597" s="44" t="s">
        <v>2970</v>
      </c>
      <c r="Q597" s="44" t="s">
        <v>2279</v>
      </c>
    </row>
    <row r="598" spans="4:17" ht="15" x14ac:dyDescent="0.25">
      <c r="D598" s="30"/>
      <c r="G598" s="26">
        <v>350</v>
      </c>
      <c r="H598" s="28" t="str">
        <f t="shared" si="54"/>
        <v>504.350</v>
      </c>
      <c r="I598" s="24" t="s">
        <v>2062</v>
      </c>
      <c r="J598" s="27" t="str">
        <f t="shared" si="55"/>
        <v>504.350 - Осушители</v>
      </c>
      <c r="M598" s="46"/>
      <c r="N598" s="46"/>
      <c r="P598" s="44" t="s">
        <v>2922</v>
      </c>
      <c r="Q598" s="44" t="s">
        <v>2331</v>
      </c>
    </row>
    <row r="599" spans="4:17" ht="15" x14ac:dyDescent="0.25">
      <c r="D599" s="30"/>
      <c r="G599" s="26">
        <v>360</v>
      </c>
      <c r="H599" s="28" t="str">
        <f t="shared" si="54"/>
        <v>504.360</v>
      </c>
      <c r="I599" s="24" t="s">
        <v>2061</v>
      </c>
      <c r="J599" s="27" t="str">
        <f t="shared" si="55"/>
        <v>504.360 - Котлы</v>
      </c>
      <c r="M599" s="46"/>
      <c r="N599" s="46"/>
      <c r="P599" s="44" t="s">
        <v>2772</v>
      </c>
      <c r="Q599" s="44" t="s">
        <v>2484</v>
      </c>
    </row>
    <row r="600" spans="4:17" ht="15" x14ac:dyDescent="0.25">
      <c r="D600" s="30"/>
      <c r="G600" s="26">
        <v>370</v>
      </c>
      <c r="H600" s="28" t="str">
        <f t="shared" si="54"/>
        <v>504.370</v>
      </c>
      <c r="I600" s="24" t="s">
        <v>2060</v>
      </c>
      <c r="J600" s="27" t="str">
        <f t="shared" si="55"/>
        <v>504.370 - Подогреватели</v>
      </c>
      <c r="M600" s="46"/>
      <c r="N600" s="46"/>
      <c r="P600" s="44" t="s">
        <v>2971</v>
      </c>
      <c r="Q600" s="44" t="s">
        <v>2278</v>
      </c>
    </row>
    <row r="601" spans="4:17" ht="15" x14ac:dyDescent="0.25">
      <c r="D601" s="30"/>
      <c r="G601" s="26">
        <v>380</v>
      </c>
      <c r="H601" s="28" t="str">
        <f t="shared" si="54"/>
        <v>504.380</v>
      </c>
      <c r="I601" s="24" t="s">
        <v>2059</v>
      </c>
      <c r="J601" s="27" t="str">
        <f t="shared" si="55"/>
        <v>504.380 - Редукторы</v>
      </c>
      <c r="M601" s="46"/>
      <c r="N601" s="46"/>
      <c r="P601" s="44" t="s">
        <v>2776</v>
      </c>
      <c r="Q601" s="44" t="s">
        <v>2480</v>
      </c>
    </row>
    <row r="602" spans="4:17" ht="15" x14ac:dyDescent="0.25">
      <c r="D602" s="30"/>
      <c r="G602" s="26">
        <v>390</v>
      </c>
      <c r="H602" s="28" t="str">
        <f t="shared" si="54"/>
        <v>504.390</v>
      </c>
      <c r="I602" s="24" t="s">
        <v>2058</v>
      </c>
      <c r="J602" s="27" t="str">
        <f t="shared" si="55"/>
        <v>504.390 - Рекуператоры</v>
      </c>
      <c r="M602" s="46"/>
      <c r="N602" s="46"/>
      <c r="P602" s="44" t="s">
        <v>3132</v>
      </c>
      <c r="Q602" s="44" t="s">
        <v>2105</v>
      </c>
    </row>
    <row r="603" spans="4:17" ht="15" x14ac:dyDescent="0.25">
      <c r="D603" s="30"/>
      <c r="G603" s="26">
        <v>400</v>
      </c>
      <c r="H603" s="28" t="str">
        <f t="shared" si="54"/>
        <v>504.400</v>
      </c>
      <c r="I603" s="24" t="s">
        <v>2057</v>
      </c>
      <c r="J603" s="27" t="str">
        <f t="shared" si="55"/>
        <v>504.400 - Теплогенераторы</v>
      </c>
      <c r="M603" s="46"/>
      <c r="N603" s="46"/>
      <c r="P603" s="44" t="s">
        <v>3286</v>
      </c>
      <c r="Q603" s="44" t="s">
        <v>1959</v>
      </c>
    </row>
    <row r="604" spans="4:17" ht="15" x14ac:dyDescent="0.25">
      <c r="D604" s="30"/>
      <c r="G604" s="26">
        <v>410</v>
      </c>
      <c r="H604" s="28" t="str">
        <f t="shared" si="54"/>
        <v>504.410</v>
      </c>
      <c r="I604" s="24" t="s">
        <v>3465</v>
      </c>
      <c r="J604" s="27" t="str">
        <f t="shared" si="55"/>
        <v>504.410 - Теплообменники (Энергооборудование)</v>
      </c>
      <c r="M604" s="46"/>
      <c r="N604" s="46"/>
      <c r="P604" s="44" t="s">
        <v>2836</v>
      </c>
      <c r="Q604" s="44" t="s">
        <v>2418</v>
      </c>
    </row>
    <row r="605" spans="4:17" ht="15" x14ac:dyDescent="0.25">
      <c r="D605" s="30"/>
      <c r="G605" s="26">
        <v>420</v>
      </c>
      <c r="H605" s="28" t="str">
        <f t="shared" si="54"/>
        <v>504.420</v>
      </c>
      <c r="I605" s="24" t="s">
        <v>2056</v>
      </c>
      <c r="J605" s="27" t="str">
        <f t="shared" si="55"/>
        <v>504.420 - Трубопроводы</v>
      </c>
      <c r="M605" s="46"/>
      <c r="N605" s="46"/>
      <c r="P605" s="44" t="s">
        <v>2835</v>
      </c>
      <c r="Q605" s="44" t="s">
        <v>2419</v>
      </c>
    </row>
    <row r="606" spans="4:17" ht="15" x14ac:dyDescent="0.25">
      <c r="D606" s="30"/>
      <c r="G606" s="26">
        <v>430</v>
      </c>
      <c r="H606" s="28" t="str">
        <f t="shared" si="54"/>
        <v>504.430</v>
      </c>
      <c r="I606" s="24" t="s">
        <v>2055</v>
      </c>
      <c r="J606" s="27" t="str">
        <f t="shared" si="55"/>
        <v>504.430 - Турбины</v>
      </c>
      <c r="M606" s="46"/>
      <c r="N606" s="46"/>
      <c r="P606" s="44" t="s">
        <v>3278</v>
      </c>
      <c r="Q606" s="44" t="s">
        <v>1968</v>
      </c>
    </row>
    <row r="607" spans="4:17" ht="15" x14ac:dyDescent="0.25">
      <c r="D607" s="30"/>
      <c r="G607" s="26">
        <v>440</v>
      </c>
      <c r="H607" s="28" t="str">
        <f t="shared" si="54"/>
        <v>504.440</v>
      </c>
      <c r="I607" s="24" t="s">
        <v>2054</v>
      </c>
      <c r="J607" s="27" t="str">
        <f t="shared" si="55"/>
        <v>504.440 - Фильтры и фильтроэлементы</v>
      </c>
      <c r="M607" s="46"/>
      <c r="N607" s="46"/>
      <c r="P607" s="44" t="s">
        <v>3047</v>
      </c>
      <c r="Q607" s="44" t="s">
        <v>2195</v>
      </c>
    </row>
    <row r="608" spans="4:17" ht="15" x14ac:dyDescent="0.25">
      <c r="D608" s="30"/>
      <c r="G608" s="26">
        <v>450</v>
      </c>
      <c r="H608" s="28" t="str">
        <f t="shared" si="54"/>
        <v>504.450</v>
      </c>
      <c r="I608" s="24" t="s">
        <v>2053</v>
      </c>
      <c r="J608" s="27" t="str">
        <f t="shared" si="55"/>
        <v>504.450 - Чиллеры</v>
      </c>
      <c r="M608" s="46"/>
      <c r="N608" s="46"/>
      <c r="P608" s="44" t="s">
        <v>2864</v>
      </c>
      <c r="Q608" s="44" t="s">
        <v>2389</v>
      </c>
    </row>
    <row r="609" spans="4:17" ht="15" x14ac:dyDescent="0.25">
      <c r="D609" s="30">
        <v>505</v>
      </c>
      <c r="E609" s="24" t="s">
        <v>2052</v>
      </c>
      <c r="F609" s="25" t="str">
        <f>D609&amp;" - "&amp;E609</f>
        <v>505 - Трубопроводная арматура</v>
      </c>
      <c r="M609" s="46"/>
      <c r="N609" s="46"/>
      <c r="P609" s="44" t="s">
        <v>2921</v>
      </c>
      <c r="Q609" s="44" t="s">
        <v>2332</v>
      </c>
    </row>
    <row r="610" spans="4:17" ht="15" x14ac:dyDescent="0.25">
      <c r="D610" s="30"/>
      <c r="G610" s="26">
        <v>110</v>
      </c>
      <c r="H610" s="28" t="str">
        <f t="shared" ref="H610:H623" si="56">$D$609&amp;"."&amp;G610</f>
        <v>505.110</v>
      </c>
      <c r="I610" s="29" t="s">
        <v>2051</v>
      </c>
      <c r="J610" s="27" t="str">
        <f t="shared" ref="J610:J623" si="57">H610&amp;" - "&amp;I610</f>
        <v>505.110 - Арматура общепромышленная</v>
      </c>
      <c r="M610" s="46"/>
      <c r="N610" s="46"/>
      <c r="P610" s="44" t="s">
        <v>2977</v>
      </c>
      <c r="Q610" s="44" t="s">
        <v>2272</v>
      </c>
    </row>
    <row r="611" spans="4:17" ht="15" x14ac:dyDescent="0.25">
      <c r="D611" s="30"/>
      <c r="G611" s="26">
        <v>120</v>
      </c>
      <c r="H611" s="28" t="str">
        <f t="shared" si="56"/>
        <v>505.120</v>
      </c>
      <c r="I611" s="29" t="s">
        <v>2050</v>
      </c>
      <c r="J611" s="27" t="str">
        <f t="shared" si="57"/>
        <v>505.120 - Арматура для химических сред</v>
      </c>
      <c r="M611" s="46"/>
      <c r="N611" s="46"/>
      <c r="P611" s="44" t="s">
        <v>3202</v>
      </c>
      <c r="Q611" s="44" t="s">
        <v>2039</v>
      </c>
    </row>
    <row r="612" spans="4:17" ht="15" x14ac:dyDescent="0.25">
      <c r="D612" s="30"/>
      <c r="G612" s="26">
        <v>130</v>
      </c>
      <c r="H612" s="28" t="str">
        <f t="shared" si="56"/>
        <v>505.130</v>
      </c>
      <c r="I612" s="29" t="s">
        <v>2049</v>
      </c>
      <c r="J612" s="27" t="str">
        <f t="shared" si="57"/>
        <v>505.130 - Арматура специального назначения</v>
      </c>
      <c r="M612" s="46"/>
      <c r="N612" s="46"/>
      <c r="P612" s="44" t="s">
        <v>3185</v>
      </c>
      <c r="Q612" s="44" t="s">
        <v>2056</v>
      </c>
    </row>
    <row r="613" spans="4:17" ht="15" x14ac:dyDescent="0.25">
      <c r="D613" s="30"/>
      <c r="G613" s="26">
        <v>140</v>
      </c>
      <c r="H613" s="28" t="str">
        <f t="shared" si="56"/>
        <v>505.140</v>
      </c>
      <c r="I613" s="29" t="s">
        <v>2048</v>
      </c>
      <c r="J613" s="27" t="str">
        <f t="shared" si="57"/>
        <v>505.140 - Задвижки и затворы</v>
      </c>
      <c r="M613" s="46"/>
      <c r="N613" s="46"/>
      <c r="P613" s="44" t="s">
        <v>2775</v>
      </c>
      <c r="Q613" s="44" t="s">
        <v>3392</v>
      </c>
    </row>
    <row r="614" spans="4:17" ht="15" x14ac:dyDescent="0.25">
      <c r="D614" s="30"/>
      <c r="G614" s="26">
        <v>150</v>
      </c>
      <c r="H614" s="28" t="str">
        <f t="shared" si="56"/>
        <v>505.150</v>
      </c>
      <c r="I614" s="29" t="s">
        <v>2047</v>
      </c>
      <c r="J614" s="27" t="str">
        <f t="shared" si="57"/>
        <v>505.150 - Заслонки</v>
      </c>
      <c r="M614" s="46"/>
      <c r="N614" s="46"/>
      <c r="P614" s="44" t="s">
        <v>3048</v>
      </c>
      <c r="Q614" s="44" t="s">
        <v>2194</v>
      </c>
    </row>
    <row r="615" spans="4:17" ht="15" x14ac:dyDescent="0.25">
      <c r="D615" s="30"/>
      <c r="G615" s="26">
        <v>160</v>
      </c>
      <c r="H615" s="28" t="str">
        <f t="shared" si="56"/>
        <v>505.160</v>
      </c>
      <c r="I615" s="29" t="s">
        <v>2046</v>
      </c>
      <c r="J615" s="27" t="str">
        <f t="shared" si="57"/>
        <v>505.160 - Затворы</v>
      </c>
      <c r="M615" s="46"/>
      <c r="N615" s="46"/>
      <c r="P615" s="44" t="s">
        <v>3049</v>
      </c>
      <c r="Q615" s="44" t="s">
        <v>2193</v>
      </c>
    </row>
    <row r="616" spans="4:17" ht="15" x14ac:dyDescent="0.25">
      <c r="D616" s="30"/>
      <c r="G616" s="26">
        <v>170</v>
      </c>
      <c r="H616" s="28" t="str">
        <f t="shared" si="56"/>
        <v>505.170</v>
      </c>
      <c r="I616" s="29" t="s">
        <v>2045</v>
      </c>
      <c r="J616" s="27" t="str">
        <f t="shared" si="57"/>
        <v>505.170 - Клапана</v>
      </c>
      <c r="M616" s="46"/>
      <c r="N616" s="46"/>
      <c r="P616" s="44" t="s">
        <v>3186</v>
      </c>
      <c r="Q616" s="44" t="s">
        <v>2055</v>
      </c>
    </row>
    <row r="617" spans="4:17" ht="15" x14ac:dyDescent="0.25">
      <c r="D617" s="30"/>
      <c r="G617" s="26">
        <v>180</v>
      </c>
      <c r="H617" s="28" t="str">
        <f t="shared" si="56"/>
        <v>505.180</v>
      </c>
      <c r="I617" s="29" t="s">
        <v>2044</v>
      </c>
      <c r="J617" s="27" t="str">
        <f t="shared" si="57"/>
        <v>505.180 - Конденсатоотводчики</v>
      </c>
      <c r="M617" s="46"/>
      <c r="N617" s="46"/>
      <c r="P617" s="44" t="s">
        <v>3165</v>
      </c>
      <c r="Q617" s="44" t="s">
        <v>2071</v>
      </c>
    </row>
    <row r="618" spans="4:17" ht="15" x14ac:dyDescent="0.25">
      <c r="D618" s="30"/>
      <c r="G618" s="26">
        <v>190</v>
      </c>
      <c r="H618" s="28" t="str">
        <f t="shared" si="56"/>
        <v>505.190</v>
      </c>
      <c r="I618" s="29" t="s">
        <v>3455</v>
      </c>
      <c r="J618" s="27" t="str">
        <f t="shared" si="57"/>
        <v>505.190 - Краны (Трубопроводная арматура)</v>
      </c>
      <c r="M618" s="46"/>
      <c r="N618" s="46"/>
      <c r="P618" s="44" t="s">
        <v>3287</v>
      </c>
      <c r="Q618" s="44" t="s">
        <v>1958</v>
      </c>
    </row>
    <row r="619" spans="4:17" ht="15" x14ac:dyDescent="0.25">
      <c r="D619" s="30"/>
      <c r="G619" s="26">
        <v>200</v>
      </c>
      <c r="H619" s="28" t="str">
        <f t="shared" si="56"/>
        <v>505.200</v>
      </c>
      <c r="I619" s="29" t="s">
        <v>2043</v>
      </c>
      <c r="J619" s="27" t="str">
        <f t="shared" si="57"/>
        <v>505.200 - Крепеж трубопроводный</v>
      </c>
      <c r="M619" s="46"/>
      <c r="N619" s="46"/>
      <c r="P619" s="44" t="s">
        <v>2660</v>
      </c>
      <c r="Q619" s="44" t="s">
        <v>2606</v>
      </c>
    </row>
    <row r="620" spans="4:17" ht="15" x14ac:dyDescent="0.25">
      <c r="D620" s="30"/>
      <c r="G620" s="26">
        <v>210</v>
      </c>
      <c r="H620" s="28" t="str">
        <f t="shared" si="56"/>
        <v>505.210</v>
      </c>
      <c r="I620" s="29" t="s">
        <v>2042</v>
      </c>
      <c r="J620" s="27" t="str">
        <f t="shared" si="57"/>
        <v>505.210 - Регуляторы давления</v>
      </c>
      <c r="M620" s="46"/>
      <c r="N620" s="46"/>
      <c r="P620" s="44" t="s">
        <v>2669</v>
      </c>
      <c r="Q620" s="44" t="s">
        <v>2598</v>
      </c>
    </row>
    <row r="621" spans="4:17" ht="15" x14ac:dyDescent="0.25">
      <c r="D621" s="30"/>
      <c r="G621" s="26">
        <v>220</v>
      </c>
      <c r="H621" s="28" t="str">
        <f t="shared" si="56"/>
        <v>505.220</v>
      </c>
      <c r="I621" s="29" t="s">
        <v>2041</v>
      </c>
      <c r="J621" s="27" t="str">
        <f t="shared" si="57"/>
        <v>505.220 - Соединение трубопроводное</v>
      </c>
      <c r="M621" s="46"/>
      <c r="N621" s="46"/>
      <c r="P621" s="44" t="s">
        <v>2967</v>
      </c>
      <c r="Q621" s="44" t="s">
        <v>2284</v>
      </c>
    </row>
    <row r="622" spans="4:17" ht="15" x14ac:dyDescent="0.25">
      <c r="D622" s="30"/>
      <c r="G622" s="26">
        <v>230</v>
      </c>
      <c r="H622" s="28" t="str">
        <f t="shared" si="56"/>
        <v>505.230</v>
      </c>
      <c r="I622" s="29" t="s">
        <v>2040</v>
      </c>
      <c r="J622" s="27" t="str">
        <f t="shared" si="57"/>
        <v>505.230 - Электроприводы</v>
      </c>
      <c r="M622" s="46"/>
      <c r="N622" s="46"/>
      <c r="P622" s="44" t="s">
        <v>3107</v>
      </c>
      <c r="Q622" s="44" t="s">
        <v>2129</v>
      </c>
    </row>
    <row r="623" spans="4:17" ht="15" x14ac:dyDescent="0.25">
      <c r="D623" s="30"/>
      <c r="G623" s="26">
        <v>240</v>
      </c>
      <c r="H623" s="28" t="str">
        <f t="shared" si="56"/>
        <v>505.240</v>
      </c>
      <c r="I623" s="29" t="s">
        <v>2039</v>
      </c>
      <c r="J623" s="27" t="str">
        <f t="shared" si="57"/>
        <v>505.240 - Трубопроводная арматура.Указатели уровня</v>
      </c>
      <c r="M623" s="46"/>
      <c r="N623" s="46"/>
      <c r="P623" s="44" t="s">
        <v>3105</v>
      </c>
      <c r="Q623" s="44" t="s">
        <v>2131</v>
      </c>
    </row>
    <row r="624" spans="4:17" ht="15" x14ac:dyDescent="0.25">
      <c r="D624" s="30">
        <v>506</v>
      </c>
      <c r="E624" s="24" t="s">
        <v>2038</v>
      </c>
      <c r="F624" s="25" t="str">
        <f>D624&amp;" - "&amp;E624</f>
        <v>506 - Гидросмазочное и насосное оборудование</v>
      </c>
      <c r="M624" s="46"/>
      <c r="N624" s="46"/>
      <c r="P624" s="44" t="s">
        <v>3240</v>
      </c>
      <c r="Q624" s="44" t="s">
        <v>2007</v>
      </c>
    </row>
    <row r="625" spans="4:17" ht="15" x14ac:dyDescent="0.25">
      <c r="D625" s="30"/>
      <c r="G625" s="26">
        <v>110</v>
      </c>
      <c r="H625" s="28" t="str">
        <f t="shared" ref="H625:H646" si="58">$D$624&amp;"."&amp;G625</f>
        <v>506.110</v>
      </c>
      <c r="I625" s="24" t="s">
        <v>2037</v>
      </c>
      <c r="J625" s="27" t="str">
        <f t="shared" ref="J625:J646" si="59">H625&amp;" - "&amp;I625</f>
        <v>506.110 - Насосные станции, насосы и насосные агрегаты</v>
      </c>
      <c r="M625" s="46"/>
      <c r="N625" s="46"/>
      <c r="P625" s="44" t="s">
        <v>3339</v>
      </c>
      <c r="Q625" s="44" t="s">
        <v>1907</v>
      </c>
    </row>
    <row r="626" spans="4:17" ht="15" x14ac:dyDescent="0.25">
      <c r="D626" s="30"/>
      <c r="G626" s="26">
        <v>120</v>
      </c>
      <c r="H626" s="28" t="str">
        <f t="shared" si="58"/>
        <v>506.120</v>
      </c>
      <c r="I626" s="24" t="s">
        <v>2036</v>
      </c>
      <c r="J626" s="27" t="str">
        <f t="shared" si="59"/>
        <v>506.120 - Гидроаккумулятор</v>
      </c>
      <c r="M626" s="46"/>
      <c r="N626" s="46"/>
      <c r="P626" s="44" t="s">
        <v>2710</v>
      </c>
      <c r="Q626" s="44" t="s">
        <v>2551</v>
      </c>
    </row>
    <row r="627" spans="4:17" ht="15" x14ac:dyDescent="0.25">
      <c r="D627" s="30"/>
      <c r="G627" s="26">
        <v>130</v>
      </c>
      <c r="H627" s="28" t="str">
        <f t="shared" si="58"/>
        <v>506.130</v>
      </c>
      <c r="I627" s="24" t="s">
        <v>2035</v>
      </c>
      <c r="J627" s="27" t="str">
        <f t="shared" si="59"/>
        <v>506.130 - Гидроинструмент</v>
      </c>
      <c r="M627" s="46"/>
      <c r="N627" s="46"/>
      <c r="P627" s="44" t="s">
        <v>2706</v>
      </c>
      <c r="Q627" s="44" t="s">
        <v>2554</v>
      </c>
    </row>
    <row r="628" spans="4:17" ht="15" x14ac:dyDescent="0.25">
      <c r="D628" s="30"/>
      <c r="G628" s="26">
        <v>140</v>
      </c>
      <c r="H628" s="28" t="str">
        <f t="shared" si="58"/>
        <v>506.140</v>
      </c>
      <c r="I628" s="24" t="s">
        <v>2034</v>
      </c>
      <c r="J628" s="27" t="str">
        <f t="shared" si="59"/>
        <v>506.140 - Гидрораспределители</v>
      </c>
      <c r="M628" s="46"/>
      <c r="N628" s="46"/>
      <c r="P628" s="44" t="s">
        <v>2719</v>
      </c>
      <c r="Q628" s="44" t="s">
        <v>2542</v>
      </c>
    </row>
    <row r="629" spans="4:17" ht="15" x14ac:dyDescent="0.25">
      <c r="D629" s="30"/>
      <c r="G629" s="26">
        <v>150</v>
      </c>
      <c r="H629" s="28" t="str">
        <f t="shared" si="58"/>
        <v>506.150</v>
      </c>
      <c r="I629" s="24" t="s">
        <v>2033</v>
      </c>
      <c r="J629" s="27" t="str">
        <f t="shared" si="59"/>
        <v>506.150 - Гидроцилиндры</v>
      </c>
      <c r="M629" s="46"/>
      <c r="N629" s="46"/>
      <c r="P629" s="44" t="s">
        <v>2707</v>
      </c>
      <c r="Q629" s="44" t="s">
        <v>2553</v>
      </c>
    </row>
    <row r="630" spans="4:17" ht="15" x14ac:dyDescent="0.25">
      <c r="D630" s="30"/>
      <c r="G630" s="26">
        <v>160</v>
      </c>
      <c r="H630" s="28" t="str">
        <f t="shared" si="58"/>
        <v>506.160</v>
      </c>
      <c r="I630" s="24" t="s">
        <v>2032</v>
      </c>
      <c r="J630" s="27" t="str">
        <f t="shared" si="59"/>
        <v>506.160 - Гидроаппаратура</v>
      </c>
      <c r="M630" s="46"/>
      <c r="N630" s="46"/>
      <c r="P630" s="44" t="s">
        <v>2705</v>
      </c>
      <c r="Q630" s="44" t="s">
        <v>2555</v>
      </c>
    </row>
    <row r="631" spans="4:17" ht="15" x14ac:dyDescent="0.25">
      <c r="D631" s="30"/>
      <c r="G631" s="26">
        <v>170</v>
      </c>
      <c r="H631" s="28" t="str">
        <f t="shared" si="58"/>
        <v>506.170</v>
      </c>
      <c r="I631" s="24" t="s">
        <v>2031</v>
      </c>
      <c r="J631" s="27" t="str">
        <f t="shared" si="59"/>
        <v>506.170 - Гидросбив</v>
      </c>
      <c r="M631" s="46"/>
      <c r="N631" s="46"/>
      <c r="P631" s="44" t="s">
        <v>2713</v>
      </c>
      <c r="Q631" s="44" t="s">
        <v>2548</v>
      </c>
    </row>
    <row r="632" spans="4:17" ht="15" x14ac:dyDescent="0.25">
      <c r="D632" s="30"/>
      <c r="G632" s="26">
        <v>180</v>
      </c>
      <c r="H632" s="28" t="str">
        <f t="shared" si="58"/>
        <v>506.180</v>
      </c>
      <c r="I632" s="24" t="s">
        <v>3449</v>
      </c>
      <c r="J632" s="27" t="str">
        <f t="shared" si="59"/>
        <v>506.180 - Дроссели (Гидросмазочное и насосное оборудование)</v>
      </c>
      <c r="M632" s="46"/>
      <c r="N632" s="46"/>
      <c r="P632" s="44" t="s">
        <v>2722</v>
      </c>
      <c r="Q632" s="44" t="s">
        <v>2539</v>
      </c>
    </row>
    <row r="633" spans="4:17" ht="15" x14ac:dyDescent="0.25">
      <c r="D633" s="30"/>
      <c r="G633" s="26">
        <v>190</v>
      </c>
      <c r="H633" s="28" t="str">
        <f t="shared" si="58"/>
        <v>506.190</v>
      </c>
      <c r="I633" s="24" t="s">
        <v>3452</v>
      </c>
      <c r="J633" s="27" t="str">
        <f t="shared" si="59"/>
        <v>506.190 - Клапаны (Гидросмазочное и насосное оборудование)</v>
      </c>
      <c r="M633" s="46"/>
      <c r="N633" s="46"/>
      <c r="P633" s="44" t="s">
        <v>2723</v>
      </c>
      <c r="Q633" s="44" t="s">
        <v>2538</v>
      </c>
    </row>
    <row r="634" spans="4:17" ht="15" x14ac:dyDescent="0.25">
      <c r="D634" s="30"/>
      <c r="G634" s="26">
        <v>200</v>
      </c>
      <c r="H634" s="28" t="str">
        <f t="shared" si="58"/>
        <v>506.200</v>
      </c>
      <c r="I634" s="24" t="s">
        <v>3467</v>
      </c>
      <c r="J634" s="27" t="str">
        <f t="shared" si="59"/>
        <v>506.200 - Сепараторы (Гидросмазочное и насосное оборудование)</v>
      </c>
      <c r="M634" s="46"/>
      <c r="N634" s="46"/>
      <c r="P634" s="44" t="s">
        <v>2717</v>
      </c>
      <c r="Q634" s="44" t="s">
        <v>2544</v>
      </c>
    </row>
    <row r="635" spans="4:17" ht="15" x14ac:dyDescent="0.25">
      <c r="D635" s="30"/>
      <c r="G635" s="26">
        <v>210</v>
      </c>
      <c r="H635" s="28" t="str">
        <f t="shared" si="58"/>
        <v>506.210</v>
      </c>
      <c r="I635" s="24" t="s">
        <v>2030</v>
      </c>
      <c r="J635" s="27" t="str">
        <f t="shared" si="59"/>
        <v>506.210 - Фитинги</v>
      </c>
      <c r="M635" s="46"/>
      <c r="N635" s="46"/>
      <c r="P635" s="44" t="s">
        <v>2714</v>
      </c>
      <c r="Q635" s="44" t="s">
        <v>2547</v>
      </c>
    </row>
    <row r="636" spans="4:17" ht="15" x14ac:dyDescent="0.25">
      <c r="D636" s="30"/>
      <c r="G636" s="26">
        <v>220</v>
      </c>
      <c r="H636" s="28" t="str">
        <f t="shared" si="58"/>
        <v>506.220</v>
      </c>
      <c r="I636" s="24" t="s">
        <v>2029</v>
      </c>
      <c r="J636" s="27" t="str">
        <f t="shared" si="59"/>
        <v>506.220 - Смазочное оборудование</v>
      </c>
      <c r="M636" s="46"/>
      <c r="N636" s="46"/>
      <c r="P636" s="44" t="s">
        <v>2704</v>
      </c>
      <c r="Q636" s="44" t="s">
        <v>2556</v>
      </c>
    </row>
    <row r="637" spans="4:17" ht="15" x14ac:dyDescent="0.25">
      <c r="D637" s="30"/>
      <c r="G637" s="26">
        <v>230</v>
      </c>
      <c r="H637" s="28" t="str">
        <f t="shared" si="58"/>
        <v>506.230</v>
      </c>
      <c r="I637" s="24" t="s">
        <v>3456</v>
      </c>
      <c r="J637" s="27" t="str">
        <f t="shared" si="59"/>
        <v>506.230 - Фильтра и фильтроэлементы (Гидросмазочное и насосное оборудование)</v>
      </c>
      <c r="M637" s="46"/>
      <c r="N637" s="46"/>
      <c r="P637" s="44" t="s">
        <v>2699</v>
      </c>
      <c r="Q637" s="44" t="s">
        <v>2560</v>
      </c>
    </row>
    <row r="638" spans="4:17" ht="15" x14ac:dyDescent="0.25">
      <c r="D638" s="30"/>
      <c r="G638" s="26">
        <v>240</v>
      </c>
      <c r="H638" s="28" t="str">
        <f t="shared" si="58"/>
        <v>506.240</v>
      </c>
      <c r="I638" s="24" t="s">
        <v>2028</v>
      </c>
      <c r="J638" s="27" t="str">
        <f t="shared" si="59"/>
        <v>506.240 - Системы смазки</v>
      </c>
      <c r="M638" s="46"/>
      <c r="N638" s="46"/>
      <c r="P638" s="44" t="s">
        <v>2697</v>
      </c>
      <c r="Q638" s="44" t="s">
        <v>2562</v>
      </c>
    </row>
    <row r="639" spans="4:17" ht="15" x14ac:dyDescent="0.25">
      <c r="D639" s="30"/>
      <c r="G639" s="26">
        <v>250</v>
      </c>
      <c r="H639" s="28" t="str">
        <f t="shared" si="58"/>
        <v>506.250</v>
      </c>
      <c r="I639" s="24" t="s">
        <v>3458</v>
      </c>
      <c r="J639" s="27" t="str">
        <f t="shared" si="59"/>
        <v>506.250 - Компрессоры (Гидросмазочное и насосное оборудование)</v>
      </c>
      <c r="M639" s="46"/>
      <c r="N639" s="46"/>
      <c r="P639" s="44" t="s">
        <v>2703</v>
      </c>
      <c r="Q639" s="44" t="s">
        <v>2557</v>
      </c>
    </row>
    <row r="640" spans="4:17" ht="15" x14ac:dyDescent="0.25">
      <c r="D640" s="30"/>
      <c r="G640" s="26">
        <v>260</v>
      </c>
      <c r="H640" s="28" t="str">
        <f t="shared" si="58"/>
        <v>506.260</v>
      </c>
      <c r="I640" s="24" t="s">
        <v>2027</v>
      </c>
      <c r="J640" s="27" t="str">
        <f t="shared" si="59"/>
        <v>506.260 - Компрессорная станция</v>
      </c>
      <c r="M640" s="46"/>
      <c r="N640" s="46"/>
      <c r="P640" s="44" t="s">
        <v>2700</v>
      </c>
      <c r="Q640" s="44" t="s">
        <v>2559</v>
      </c>
    </row>
    <row r="641" spans="4:17" ht="15" x14ac:dyDescent="0.25">
      <c r="D641" s="30"/>
      <c r="G641" s="26">
        <v>270</v>
      </c>
      <c r="H641" s="28" t="str">
        <f t="shared" si="58"/>
        <v>506.270</v>
      </c>
      <c r="I641" s="24" t="s">
        <v>2026</v>
      </c>
      <c r="J641" s="27" t="str">
        <f t="shared" si="59"/>
        <v>506.270 - Системы очистки жидкостей</v>
      </c>
      <c r="M641" s="46"/>
      <c r="N641" s="46"/>
      <c r="P641" s="44" t="s">
        <v>2711</v>
      </c>
      <c r="Q641" s="44" t="s">
        <v>2550</v>
      </c>
    </row>
    <row r="642" spans="4:17" ht="15" x14ac:dyDescent="0.25">
      <c r="D642" s="30"/>
      <c r="G642" s="26">
        <v>280</v>
      </c>
      <c r="H642" s="28" t="str">
        <f t="shared" si="58"/>
        <v>506.280</v>
      </c>
      <c r="I642" s="24" t="s">
        <v>2025</v>
      </c>
      <c r="J642" s="27" t="str">
        <f t="shared" si="59"/>
        <v>506.280 - Системы сдува</v>
      </c>
      <c r="M642" s="46"/>
      <c r="N642" s="46"/>
      <c r="P642" s="44" t="s">
        <v>2701</v>
      </c>
      <c r="Q642" s="44" t="s">
        <v>2558</v>
      </c>
    </row>
    <row r="643" spans="4:17" ht="15" x14ac:dyDescent="0.25">
      <c r="D643" s="30"/>
      <c r="G643" s="26">
        <v>290</v>
      </c>
      <c r="H643" s="28" t="str">
        <f t="shared" si="58"/>
        <v>506.290</v>
      </c>
      <c r="I643" s="24" t="s">
        <v>2024</v>
      </c>
      <c r="J643" s="27" t="str">
        <f t="shared" si="59"/>
        <v xml:space="preserve">506.290 - Соединения гидравлические стандартные </v>
      </c>
      <c r="M643" s="46"/>
      <c r="N643" s="46"/>
      <c r="P643" s="44" t="s">
        <v>2712</v>
      </c>
      <c r="Q643" s="44" t="s">
        <v>2549</v>
      </c>
    </row>
    <row r="644" spans="4:17" ht="15" x14ac:dyDescent="0.25">
      <c r="D644" s="30"/>
      <c r="G644" s="26">
        <v>300</v>
      </c>
      <c r="H644" s="28" t="str">
        <f t="shared" si="58"/>
        <v>506.300</v>
      </c>
      <c r="I644" s="24" t="s">
        <v>2023</v>
      </c>
      <c r="J644" s="27" t="str">
        <f t="shared" si="59"/>
        <v xml:space="preserve">506.300 - Соединения гидравлические нестандартные </v>
      </c>
      <c r="M644" s="46"/>
      <c r="N644" s="46"/>
      <c r="P644" s="44" t="s">
        <v>2702</v>
      </c>
      <c r="Q644" s="44" t="s">
        <v>1853</v>
      </c>
    </row>
    <row r="645" spans="4:17" ht="15" x14ac:dyDescent="0.25">
      <c r="D645" s="30"/>
      <c r="G645" s="26">
        <v>310</v>
      </c>
      <c r="H645" s="28" t="str">
        <f t="shared" si="58"/>
        <v>506.310</v>
      </c>
      <c r="I645" s="24" t="s">
        <v>2022</v>
      </c>
      <c r="J645" s="27" t="str">
        <f t="shared" si="59"/>
        <v>506.310 - РТИ и АТИ</v>
      </c>
      <c r="M645" s="46"/>
      <c r="N645" s="46"/>
      <c r="P645" s="44" t="s">
        <v>2715</v>
      </c>
      <c r="Q645" s="44" t="s">
        <v>2546</v>
      </c>
    </row>
    <row r="646" spans="4:17" ht="15" x14ac:dyDescent="0.25">
      <c r="D646" s="30"/>
      <c r="G646" s="26">
        <v>320</v>
      </c>
      <c r="H646" s="28" t="str">
        <f t="shared" si="58"/>
        <v>506.320</v>
      </c>
      <c r="I646" s="24" t="s">
        <v>3448</v>
      </c>
      <c r="J646" s="27" t="str">
        <f t="shared" si="59"/>
        <v>506.320 - Комплектующие и расходные материалы общие (Гидросмазочное и насосное оборудование)</v>
      </c>
      <c r="M646" s="46"/>
      <c r="N646" s="46"/>
      <c r="P646" s="44" t="s">
        <v>2716</v>
      </c>
      <c r="Q646" s="44" t="s">
        <v>2545</v>
      </c>
    </row>
    <row r="647" spans="4:17" ht="15" x14ac:dyDescent="0.25">
      <c r="D647" s="30">
        <v>507</v>
      </c>
      <c r="E647" s="24" t="s">
        <v>2021</v>
      </c>
      <c r="F647" s="25" t="str">
        <f>D647&amp;" - "&amp;E647</f>
        <v>507 - Пневматическое оборудование</v>
      </c>
      <c r="M647" s="46"/>
      <c r="N647" s="46"/>
      <c r="P647" s="44" t="s">
        <v>2727</v>
      </c>
      <c r="Q647" s="44" t="s">
        <v>6733</v>
      </c>
    </row>
    <row r="648" spans="4:17" ht="15" x14ac:dyDescent="0.25">
      <c r="D648" s="30"/>
      <c r="G648" s="26">
        <v>110</v>
      </c>
      <c r="H648" s="28" t="str">
        <f t="shared" ref="H648:H654" si="60">$D$647&amp;"."&amp;G648</f>
        <v>507.110</v>
      </c>
      <c r="I648" s="29" t="s">
        <v>2020</v>
      </c>
      <c r="J648" s="27" t="str">
        <f t="shared" ref="J648:J654" si="61">H648&amp;" - "&amp;I648</f>
        <v>507.110 - Контрольно-измерительные приборы</v>
      </c>
      <c r="M648" s="46"/>
      <c r="N648" s="46"/>
      <c r="P648" s="44" t="s">
        <v>2694</v>
      </c>
      <c r="Q648" s="44" t="s">
        <v>2566</v>
      </c>
    </row>
    <row r="649" spans="4:17" ht="15" x14ac:dyDescent="0.25">
      <c r="D649" s="30"/>
      <c r="G649" s="26">
        <v>120</v>
      </c>
      <c r="H649" s="28" t="str">
        <f t="shared" si="60"/>
        <v>507.120</v>
      </c>
      <c r="I649" s="29" t="s">
        <v>2019</v>
      </c>
      <c r="J649" s="27" t="str">
        <f t="shared" si="61"/>
        <v>507.120 - Пневмодвигатели</v>
      </c>
      <c r="M649" s="46"/>
      <c r="N649" s="46"/>
      <c r="P649" s="44" t="s">
        <v>2692</v>
      </c>
      <c r="Q649" s="44" t="s">
        <v>2568</v>
      </c>
    </row>
    <row r="650" spans="4:17" ht="15" x14ac:dyDescent="0.25">
      <c r="D650" s="30"/>
      <c r="G650" s="26">
        <v>130</v>
      </c>
      <c r="H650" s="28" t="str">
        <f t="shared" si="60"/>
        <v>507.130</v>
      </c>
      <c r="I650" s="29" t="s">
        <v>2018</v>
      </c>
      <c r="J650" s="27" t="str">
        <f t="shared" si="61"/>
        <v>507.130 - Пневмоцилиндры</v>
      </c>
      <c r="M650" s="46"/>
      <c r="N650" s="46"/>
      <c r="P650" s="44" t="s">
        <v>2696</v>
      </c>
      <c r="Q650" s="44" t="s">
        <v>2564</v>
      </c>
    </row>
    <row r="651" spans="4:17" ht="15" x14ac:dyDescent="0.25">
      <c r="D651" s="30"/>
      <c r="G651" s="26">
        <v>140</v>
      </c>
      <c r="H651" s="28" t="str">
        <f t="shared" si="60"/>
        <v>507.140</v>
      </c>
      <c r="I651" s="29" t="s">
        <v>2017</v>
      </c>
      <c r="J651" s="27" t="str">
        <f t="shared" si="61"/>
        <v>507.140 - Рессиверы</v>
      </c>
      <c r="M651" s="46"/>
      <c r="N651" s="46"/>
      <c r="P651" s="44" t="s">
        <v>2695</v>
      </c>
      <c r="Q651" s="44" t="s">
        <v>2565</v>
      </c>
    </row>
    <row r="652" spans="4:17" ht="15" x14ac:dyDescent="0.25">
      <c r="D652" s="30"/>
      <c r="G652" s="26">
        <v>150</v>
      </c>
      <c r="H652" s="28" t="str">
        <f t="shared" si="60"/>
        <v>507.150</v>
      </c>
      <c r="I652" s="29" t="s">
        <v>3450</v>
      </c>
      <c r="J652" s="27" t="str">
        <f t="shared" si="61"/>
        <v>507.150 - Дроссели (Пневматическое оборудование)</v>
      </c>
      <c r="M652" s="46"/>
      <c r="N652" s="46"/>
      <c r="P652" s="44" t="s">
        <v>2693</v>
      </c>
      <c r="Q652" s="44" t="s">
        <v>2567</v>
      </c>
    </row>
    <row r="653" spans="4:17" ht="15" x14ac:dyDescent="0.25">
      <c r="D653" s="30"/>
      <c r="G653" s="26">
        <v>160</v>
      </c>
      <c r="H653" s="28" t="str">
        <f t="shared" si="60"/>
        <v>507.160</v>
      </c>
      <c r="I653" s="29" t="s">
        <v>3451</v>
      </c>
      <c r="J653" s="27" t="str">
        <f t="shared" si="61"/>
        <v>507.160 - Клапаны (Пневматическое оборудование)</v>
      </c>
      <c r="M653" s="46"/>
      <c r="N653" s="46"/>
      <c r="P653" s="44" t="s">
        <v>2677</v>
      </c>
      <c r="Q653" s="44" t="s">
        <v>2584</v>
      </c>
    </row>
    <row r="654" spans="4:17" ht="15" x14ac:dyDescent="0.25">
      <c r="D654" s="30"/>
      <c r="G654" s="26">
        <v>170</v>
      </c>
      <c r="H654" s="28" t="str">
        <f t="shared" si="60"/>
        <v>507.170</v>
      </c>
      <c r="I654" s="29" t="s">
        <v>3457</v>
      </c>
      <c r="J654" s="27" t="str">
        <f t="shared" si="61"/>
        <v>507.170 - Фильтра и фильтроэлементы (Пневматическое оборудование)</v>
      </c>
      <c r="M654" s="46"/>
      <c r="N654" s="46"/>
      <c r="P654" s="44" t="s">
        <v>2675</v>
      </c>
      <c r="Q654" s="44" t="s">
        <v>2586</v>
      </c>
    </row>
    <row r="655" spans="4:17" ht="15" x14ac:dyDescent="0.25">
      <c r="D655" s="30">
        <v>508</v>
      </c>
      <c r="E655" s="24" t="s">
        <v>2016</v>
      </c>
      <c r="F655" s="25" t="str">
        <f>D655&amp;" - "&amp;E655</f>
        <v>508 - Подшипники</v>
      </c>
      <c r="M655" s="46"/>
      <c r="N655" s="46"/>
      <c r="P655" s="44" t="s">
        <v>2676</v>
      </c>
      <c r="Q655" s="44" t="s">
        <v>2585</v>
      </c>
    </row>
    <row r="656" spans="4:17" ht="15" x14ac:dyDescent="0.25">
      <c r="D656" s="30"/>
      <c r="G656" s="26">
        <v>110</v>
      </c>
      <c r="H656" s="28" t="str">
        <f t="shared" ref="H656:H671" si="62">$D$655&amp;"."&amp;G656</f>
        <v>508.110</v>
      </c>
      <c r="I656" s="29" t="s">
        <v>2015</v>
      </c>
      <c r="J656" s="27" t="str">
        <f t="shared" ref="J656:J671" si="63">H656&amp;" - "&amp;I656</f>
        <v>508.110 - Текстолитовые вкладыши</v>
      </c>
      <c r="M656" s="46"/>
      <c r="N656" s="46"/>
      <c r="P656" s="44" t="s">
        <v>2673</v>
      </c>
      <c r="Q656" s="44" t="s">
        <v>2588</v>
      </c>
    </row>
    <row r="657" spans="4:17" ht="15" x14ac:dyDescent="0.25">
      <c r="D657" s="30"/>
      <c r="G657" s="26">
        <v>120</v>
      </c>
      <c r="H657" s="28" t="str">
        <f t="shared" si="62"/>
        <v>508.120</v>
      </c>
      <c r="I657" s="29" t="s">
        <v>2014</v>
      </c>
      <c r="J657" s="27" t="str">
        <f t="shared" si="63"/>
        <v>508.120 - Шариковые радиальные</v>
      </c>
      <c r="M657" s="46"/>
      <c r="N657" s="46"/>
      <c r="P657" s="44" t="s">
        <v>2678</v>
      </c>
      <c r="Q657" s="44" t="s">
        <v>2583</v>
      </c>
    </row>
    <row r="658" spans="4:17" ht="15" x14ac:dyDescent="0.25">
      <c r="D658" s="30"/>
      <c r="G658" s="26">
        <v>130</v>
      </c>
      <c r="H658" s="28" t="str">
        <f t="shared" si="62"/>
        <v>508.130</v>
      </c>
      <c r="I658" s="29" t="s">
        <v>2013</v>
      </c>
      <c r="J658" s="27" t="str">
        <f t="shared" si="63"/>
        <v>508.130 - Роликовые цилиндрические</v>
      </c>
      <c r="M658" s="46"/>
      <c r="N658" s="46"/>
      <c r="P658" s="44" t="s">
        <v>2683</v>
      </c>
      <c r="Q658" s="44" t="s">
        <v>2578</v>
      </c>
    </row>
    <row r="659" spans="4:17" ht="15" x14ac:dyDescent="0.25">
      <c r="D659" s="30"/>
      <c r="G659" s="26">
        <v>140</v>
      </c>
      <c r="H659" s="28" t="str">
        <f t="shared" si="62"/>
        <v>508.140</v>
      </c>
      <c r="I659" s="29" t="s">
        <v>2012</v>
      </c>
      <c r="J659" s="27" t="str">
        <f t="shared" si="63"/>
        <v>508.140 - Роликовые сферические</v>
      </c>
      <c r="M659" s="46"/>
      <c r="N659" s="46"/>
      <c r="P659" s="44" t="s">
        <v>2687</v>
      </c>
      <c r="Q659" s="44" t="s">
        <v>2574</v>
      </c>
    </row>
    <row r="660" spans="4:17" ht="15" x14ac:dyDescent="0.25">
      <c r="D660" s="30"/>
      <c r="G660" s="26">
        <v>150</v>
      </c>
      <c r="H660" s="28" t="str">
        <f t="shared" si="62"/>
        <v>508.150</v>
      </c>
      <c r="I660" s="29" t="s">
        <v>2011</v>
      </c>
      <c r="J660" s="27" t="str">
        <f t="shared" si="63"/>
        <v>508.150 - Игольчатые</v>
      </c>
      <c r="M660" s="46"/>
      <c r="N660" s="46"/>
      <c r="P660" s="44" t="s">
        <v>2679</v>
      </c>
      <c r="Q660" s="44" t="s">
        <v>2582</v>
      </c>
    </row>
    <row r="661" spans="4:17" ht="15" x14ac:dyDescent="0.25">
      <c r="D661" s="30"/>
      <c r="G661" s="26">
        <v>160</v>
      </c>
      <c r="H661" s="28" t="str">
        <f t="shared" si="62"/>
        <v>508.160</v>
      </c>
      <c r="I661" s="29" t="s">
        <v>2010</v>
      </c>
      <c r="J661" s="27" t="str">
        <f t="shared" si="63"/>
        <v>508.160 - Роликовые с витыми роликами</v>
      </c>
      <c r="M661" s="46"/>
      <c r="N661" s="46"/>
      <c r="P661" s="44" t="s">
        <v>2685</v>
      </c>
      <c r="Q661" s="44" t="s">
        <v>2576</v>
      </c>
    </row>
    <row r="662" spans="4:17" ht="15" x14ac:dyDescent="0.25">
      <c r="D662" s="30"/>
      <c r="G662" s="26">
        <v>170</v>
      </c>
      <c r="H662" s="28" t="str">
        <f t="shared" si="62"/>
        <v>508.170</v>
      </c>
      <c r="I662" s="29" t="s">
        <v>2009</v>
      </c>
      <c r="J662" s="27" t="str">
        <f t="shared" si="63"/>
        <v>508.170 - Шариковые радиальноупорные</v>
      </c>
      <c r="M662" s="46"/>
      <c r="N662" s="46"/>
      <c r="P662" s="44" t="s">
        <v>2684</v>
      </c>
      <c r="Q662" s="44" t="s">
        <v>2577</v>
      </c>
    </row>
    <row r="663" spans="4:17" ht="15" x14ac:dyDescent="0.25">
      <c r="D663" s="30"/>
      <c r="G663" s="26">
        <v>180</v>
      </c>
      <c r="H663" s="28" t="str">
        <f t="shared" si="62"/>
        <v>508.180</v>
      </c>
      <c r="I663" s="29" t="s">
        <v>2008</v>
      </c>
      <c r="J663" s="27" t="str">
        <f t="shared" si="63"/>
        <v>508.180 - Роликовые конические</v>
      </c>
      <c r="M663" s="46"/>
      <c r="N663" s="46"/>
      <c r="P663" s="44" t="s">
        <v>2682</v>
      </c>
      <c r="Q663" s="44" t="s">
        <v>2579</v>
      </c>
    </row>
    <row r="664" spans="4:17" ht="15" x14ac:dyDescent="0.25">
      <c r="D664" s="30"/>
      <c r="G664" s="26">
        <v>190</v>
      </c>
      <c r="H664" s="28" t="str">
        <f t="shared" si="62"/>
        <v>508.190</v>
      </c>
      <c r="I664" s="29" t="s">
        <v>2007</v>
      </c>
      <c r="J664" s="27" t="str">
        <f t="shared" si="63"/>
        <v>508.190 - Упорные</v>
      </c>
      <c r="M664" s="46"/>
      <c r="N664" s="46"/>
      <c r="P664" s="44" t="s">
        <v>2680</v>
      </c>
      <c r="Q664" s="44" t="s">
        <v>2581</v>
      </c>
    </row>
    <row r="665" spans="4:17" ht="15" x14ac:dyDescent="0.25">
      <c r="D665" s="30"/>
      <c r="G665" s="26">
        <v>200</v>
      </c>
      <c r="H665" s="28" t="str">
        <f t="shared" si="62"/>
        <v>508.200</v>
      </c>
      <c r="I665" s="29" t="s">
        <v>2006</v>
      </c>
      <c r="J665" s="27" t="str">
        <f t="shared" si="63"/>
        <v>508.200 - Шарнирные</v>
      </c>
      <c r="M665" s="46"/>
      <c r="N665" s="46"/>
      <c r="P665" s="44" t="s">
        <v>2686</v>
      </c>
      <c r="Q665" s="44" t="s">
        <v>2575</v>
      </c>
    </row>
    <row r="666" spans="4:17" ht="15" x14ac:dyDescent="0.25">
      <c r="D666" s="30"/>
      <c r="G666" s="26">
        <v>210</v>
      </c>
      <c r="H666" s="28" t="str">
        <f t="shared" si="62"/>
        <v>508.210</v>
      </c>
      <c r="I666" s="29" t="s">
        <v>2005</v>
      </c>
      <c r="J666" s="27" t="str">
        <f t="shared" si="63"/>
        <v>508.210 - Свободные детали</v>
      </c>
      <c r="M666" s="46"/>
      <c r="N666" s="46"/>
      <c r="P666" s="44" t="s">
        <v>2674</v>
      </c>
      <c r="Q666" s="44" t="s">
        <v>2587</v>
      </c>
    </row>
    <row r="667" spans="4:17" ht="15" x14ac:dyDescent="0.25">
      <c r="D667" s="30"/>
      <c r="G667" s="26">
        <v>220</v>
      </c>
      <c r="H667" s="28" t="str">
        <f t="shared" si="62"/>
        <v>508.220</v>
      </c>
      <c r="I667" s="29" t="s">
        <v>2004</v>
      </c>
      <c r="J667" s="27" t="str">
        <f t="shared" si="63"/>
        <v>508.220 - ПЖТ</v>
      </c>
      <c r="M667" s="46"/>
      <c r="N667" s="46"/>
      <c r="P667" s="44" t="s">
        <v>2689</v>
      </c>
      <c r="Q667" s="44" t="s">
        <v>2572</v>
      </c>
    </row>
    <row r="668" spans="4:17" ht="15" x14ac:dyDescent="0.25">
      <c r="D668" s="30"/>
      <c r="G668" s="26">
        <v>230</v>
      </c>
      <c r="H668" s="28" t="str">
        <f t="shared" si="62"/>
        <v>508.230</v>
      </c>
      <c r="I668" s="29" t="s">
        <v>2003</v>
      </c>
      <c r="J668" s="27" t="str">
        <f t="shared" si="63"/>
        <v>508.230 - Игольчатые цилиндрические</v>
      </c>
      <c r="M668" s="46"/>
      <c r="N668" s="46"/>
      <c r="P668" s="44" t="s">
        <v>2681</v>
      </c>
      <c r="Q668" s="44" t="s">
        <v>2580</v>
      </c>
    </row>
    <row r="669" spans="4:17" ht="15" x14ac:dyDescent="0.25">
      <c r="D669" s="30"/>
      <c r="G669" s="26">
        <v>240</v>
      </c>
      <c r="H669" s="28" t="str">
        <f t="shared" si="62"/>
        <v>508.240</v>
      </c>
      <c r="I669" s="29" t="s">
        <v>2002</v>
      </c>
      <c r="J669" s="27" t="str">
        <f t="shared" si="63"/>
        <v>508.240 - Комплектующие и з\ч подшипников</v>
      </c>
      <c r="M669" s="46"/>
      <c r="N669" s="46"/>
      <c r="P669" s="44" t="s">
        <v>2691</v>
      </c>
      <c r="Q669" s="44" t="s">
        <v>2570</v>
      </c>
    </row>
    <row r="670" spans="4:17" ht="15" x14ac:dyDescent="0.25">
      <c r="D670" s="30"/>
      <c r="G670" s="26">
        <v>250</v>
      </c>
      <c r="H670" s="28" t="str">
        <f t="shared" si="62"/>
        <v>508.250</v>
      </c>
      <c r="I670" s="29" t="s">
        <v>2001</v>
      </c>
      <c r="J670" s="27" t="str">
        <f t="shared" si="63"/>
        <v>508.250 - Втулки шаровые, линейные направляющие</v>
      </c>
      <c r="M670" s="46"/>
      <c r="N670" s="46"/>
      <c r="P670" s="44" t="s">
        <v>2690</v>
      </c>
      <c r="Q670" s="44" t="s">
        <v>2571</v>
      </c>
    </row>
    <row r="671" spans="4:17" ht="15" x14ac:dyDescent="0.25">
      <c r="D671" s="30"/>
      <c r="G671" s="26">
        <v>260</v>
      </c>
      <c r="H671" s="28" t="str">
        <f t="shared" si="62"/>
        <v>508.260</v>
      </c>
      <c r="I671" s="29" t="s">
        <v>2000</v>
      </c>
      <c r="J671" s="27" t="str">
        <f t="shared" si="63"/>
        <v>508.260 - Скольжения</v>
      </c>
      <c r="M671" s="46"/>
      <c r="N671" s="46"/>
      <c r="P671" s="44" t="s">
        <v>2688</v>
      </c>
      <c r="Q671" s="44" t="s">
        <v>2573</v>
      </c>
    </row>
    <row r="672" spans="4:17" ht="15" x14ac:dyDescent="0.25">
      <c r="D672" s="30">
        <v>509</v>
      </c>
      <c r="E672" s="24" t="s">
        <v>1999</v>
      </c>
      <c r="F672" s="25" t="str">
        <f>D672&amp;" - "&amp;E672</f>
        <v>509 - Противопожарное оборудование</v>
      </c>
      <c r="M672" s="46"/>
      <c r="N672" s="46"/>
      <c r="P672" s="44" t="s">
        <v>2698</v>
      </c>
      <c r="Q672" s="44" t="s">
        <v>2561</v>
      </c>
    </row>
    <row r="673" spans="4:17" ht="15" x14ac:dyDescent="0.25">
      <c r="D673" s="30"/>
      <c r="G673" s="26">
        <v>110</v>
      </c>
      <c r="H673" s="28" t="str">
        <f t="shared" ref="H673:H686" si="64">$D$672&amp;"."&amp;G673</f>
        <v>509.110</v>
      </c>
      <c r="I673" s="29" t="s">
        <v>1998</v>
      </c>
      <c r="J673" s="27" t="str">
        <f t="shared" ref="J673:J686" si="65">H673&amp;" - "&amp;I673</f>
        <v>509.110 - Стволы,рукава</v>
      </c>
      <c r="M673" s="46"/>
      <c r="N673" s="46"/>
      <c r="P673" s="44" t="s">
        <v>2709</v>
      </c>
      <c r="Q673" s="44" t="s">
        <v>2552</v>
      </c>
    </row>
    <row r="674" spans="4:17" ht="15" x14ac:dyDescent="0.25">
      <c r="D674" s="30"/>
      <c r="G674" s="26">
        <v>120</v>
      </c>
      <c r="H674" s="28" t="str">
        <f t="shared" si="64"/>
        <v>509.120</v>
      </c>
      <c r="I674" s="29" t="s">
        <v>1997</v>
      </c>
      <c r="J674" s="27" t="str">
        <f t="shared" si="65"/>
        <v>509.120 - Комплектующие,запчасти к противопож.оборуд.</v>
      </c>
      <c r="M674" s="46"/>
      <c r="N674" s="46"/>
      <c r="P674" s="44" t="s">
        <v>2708</v>
      </c>
      <c r="Q674" s="44" t="s">
        <v>1852</v>
      </c>
    </row>
    <row r="675" spans="4:17" ht="15" x14ac:dyDescent="0.25">
      <c r="D675" s="30"/>
      <c r="G675" s="26">
        <v>130</v>
      </c>
      <c r="H675" s="28" t="str">
        <f t="shared" si="64"/>
        <v>509.130</v>
      </c>
      <c r="I675" s="29" t="s">
        <v>1996</v>
      </c>
      <c r="J675" s="27" t="str">
        <f t="shared" si="65"/>
        <v>509.130 - Противопожар.оборудование.Огнетушители</v>
      </c>
      <c r="M675" s="46"/>
      <c r="N675" s="46"/>
      <c r="P675" s="44" t="s">
        <v>2726</v>
      </c>
      <c r="Q675" s="44" t="s">
        <v>2535</v>
      </c>
    </row>
    <row r="676" spans="4:17" ht="15" x14ac:dyDescent="0.25">
      <c r="D676" s="30"/>
      <c r="G676" s="26">
        <v>140</v>
      </c>
      <c r="H676" s="28" t="str">
        <f t="shared" si="64"/>
        <v>509.140</v>
      </c>
      <c r="I676" s="29" t="s">
        <v>1995</v>
      </c>
      <c r="J676" s="27" t="str">
        <f t="shared" si="65"/>
        <v>509.140 - Огнетушители углекислотные</v>
      </c>
      <c r="M676" s="46"/>
      <c r="N676" s="46"/>
      <c r="P676" s="44" t="s">
        <v>2725</v>
      </c>
      <c r="Q676" s="44" t="s">
        <v>2536</v>
      </c>
    </row>
    <row r="677" spans="4:17" ht="15" x14ac:dyDescent="0.25">
      <c r="D677" s="30"/>
      <c r="G677" s="26">
        <v>150</v>
      </c>
      <c r="H677" s="28" t="str">
        <f t="shared" si="64"/>
        <v>509.150</v>
      </c>
      <c r="I677" s="29" t="s">
        <v>1994</v>
      </c>
      <c r="J677" s="27" t="str">
        <f t="shared" si="65"/>
        <v>509.150 - Огнетушители порошковые</v>
      </c>
      <c r="M677" s="46"/>
      <c r="N677" s="46"/>
      <c r="P677" s="44" t="s">
        <v>2724</v>
      </c>
      <c r="Q677" s="44" t="s">
        <v>2537</v>
      </c>
    </row>
    <row r="678" spans="4:17" ht="15" x14ac:dyDescent="0.25">
      <c r="D678" s="30"/>
      <c r="G678" s="26">
        <v>160</v>
      </c>
      <c r="H678" s="28" t="str">
        <f t="shared" si="64"/>
        <v>509.160</v>
      </c>
      <c r="I678" s="29" t="s">
        <v>1993</v>
      </c>
      <c r="J678" s="27" t="str">
        <f t="shared" si="65"/>
        <v>509.160 - Гидранты</v>
      </c>
      <c r="M678" s="46"/>
      <c r="N678" s="46"/>
      <c r="P678" s="44" t="s">
        <v>2721</v>
      </c>
      <c r="Q678" s="44" t="s">
        <v>2540</v>
      </c>
    </row>
    <row r="679" spans="4:17" ht="15" x14ac:dyDescent="0.25">
      <c r="D679" s="30"/>
      <c r="G679" s="26">
        <v>170</v>
      </c>
      <c r="H679" s="28" t="str">
        <f t="shared" si="64"/>
        <v>509.170</v>
      </c>
      <c r="I679" s="29" t="s">
        <v>1992</v>
      </c>
      <c r="J679" s="27" t="str">
        <f t="shared" si="65"/>
        <v>509.170 - Системы(устройства) пожаротушения отечественного производства</v>
      </c>
      <c r="M679" s="46"/>
      <c r="N679" s="46"/>
      <c r="P679" s="44" t="s">
        <v>2728</v>
      </c>
      <c r="Q679" s="44" t="s">
        <v>2534</v>
      </c>
    </row>
    <row r="680" spans="4:17" ht="15" x14ac:dyDescent="0.25">
      <c r="D680" s="30"/>
      <c r="G680" s="26">
        <v>180</v>
      </c>
      <c r="H680" s="28" t="str">
        <f t="shared" si="64"/>
        <v>509.180</v>
      </c>
      <c r="I680" s="29" t="s">
        <v>1991</v>
      </c>
      <c r="J680" s="27" t="str">
        <f t="shared" si="65"/>
        <v>509.180 - Системы(устройства) пожаротушения зарубежного производства</v>
      </c>
      <c r="M680" s="46"/>
      <c r="N680" s="46"/>
      <c r="P680" s="44" t="s">
        <v>2718</v>
      </c>
      <c r="Q680" s="44" t="s">
        <v>2543</v>
      </c>
    </row>
    <row r="681" spans="4:17" ht="15" x14ac:dyDescent="0.25">
      <c r="D681" s="30"/>
      <c r="G681" s="26">
        <v>190</v>
      </c>
      <c r="H681" s="28" t="str">
        <f t="shared" si="64"/>
        <v>509.190</v>
      </c>
      <c r="I681" s="29" t="s">
        <v>1990</v>
      </c>
      <c r="J681" s="27" t="str">
        <f t="shared" si="65"/>
        <v>509.190 - Клапаны противопожарные</v>
      </c>
      <c r="M681" s="46"/>
      <c r="N681" s="46"/>
      <c r="P681" s="44" t="s">
        <v>3141</v>
      </c>
      <c r="Q681" s="44" t="s">
        <v>2096</v>
      </c>
    </row>
    <row r="682" spans="4:17" ht="15" x14ac:dyDescent="0.25">
      <c r="D682" s="30"/>
      <c r="G682" s="26">
        <v>200</v>
      </c>
      <c r="H682" s="28" t="str">
        <f t="shared" si="64"/>
        <v>509.200</v>
      </c>
      <c r="I682" s="29" t="s">
        <v>1989</v>
      </c>
      <c r="J682" s="27" t="str">
        <f t="shared" si="65"/>
        <v>509.200 - Противопожар.оборудование.Противопожарные модули и генераторы</v>
      </c>
      <c r="M682" s="46"/>
      <c r="N682" s="46"/>
      <c r="P682" s="44" t="s">
        <v>3340</v>
      </c>
      <c r="Q682" s="44" t="s">
        <v>1906</v>
      </c>
    </row>
    <row r="683" spans="4:17" ht="15" x14ac:dyDescent="0.25">
      <c r="D683" s="30"/>
      <c r="G683" s="26">
        <v>210</v>
      </c>
      <c r="H683" s="28" t="str">
        <f t="shared" si="64"/>
        <v>509.210</v>
      </c>
      <c r="I683" s="29" t="s">
        <v>1988</v>
      </c>
      <c r="J683" s="27" t="str">
        <f t="shared" si="65"/>
        <v>509.210 - Шкафы пожарные</v>
      </c>
      <c r="M683" s="46"/>
      <c r="N683" s="46"/>
      <c r="P683" s="44" t="s">
        <v>3341</v>
      </c>
      <c r="Q683" s="44" t="s">
        <v>1905</v>
      </c>
    </row>
    <row r="684" spans="4:17" ht="15" x14ac:dyDescent="0.25">
      <c r="D684" s="30"/>
      <c r="G684" s="26">
        <v>220</v>
      </c>
      <c r="H684" s="28" t="str">
        <f t="shared" si="64"/>
        <v>509.220</v>
      </c>
      <c r="I684" s="29" t="s">
        <v>1987</v>
      </c>
      <c r="J684" s="27" t="str">
        <f t="shared" si="65"/>
        <v>509.220 - Огнетушители самосрабатываемые</v>
      </c>
      <c r="M684" s="46"/>
      <c r="N684" s="46"/>
      <c r="P684" s="44" t="s">
        <v>3342</v>
      </c>
      <c r="Q684" s="44" t="s">
        <v>1904</v>
      </c>
    </row>
    <row r="685" spans="4:17" ht="15" x14ac:dyDescent="0.25">
      <c r="G685" s="26">
        <v>230</v>
      </c>
      <c r="H685" s="28" t="str">
        <f t="shared" si="64"/>
        <v>509.230</v>
      </c>
      <c r="I685" s="29" t="s">
        <v>1986</v>
      </c>
      <c r="J685" s="27" t="str">
        <f t="shared" si="65"/>
        <v>509.230 - Оросители</v>
      </c>
      <c r="M685" s="46"/>
      <c r="N685" s="46"/>
      <c r="P685" s="44" t="s">
        <v>3343</v>
      </c>
      <c r="Q685" s="44" t="s">
        <v>1903</v>
      </c>
    </row>
    <row r="686" spans="4:17" ht="15" x14ac:dyDescent="0.25">
      <c r="G686" s="26">
        <v>240</v>
      </c>
      <c r="H686" s="28" t="str">
        <f t="shared" si="64"/>
        <v>509.240</v>
      </c>
      <c r="I686" s="29" t="s">
        <v>1985</v>
      </c>
      <c r="J686" s="27" t="str">
        <f t="shared" si="65"/>
        <v>509.240 - Щиты пожарные.</v>
      </c>
      <c r="M686" s="46"/>
      <c r="N686" s="46"/>
      <c r="P686" s="44" t="s">
        <v>3384</v>
      </c>
      <c r="Q686" s="44" t="s">
        <v>1861</v>
      </c>
    </row>
    <row r="687" spans="4:17" ht="15" x14ac:dyDescent="0.25">
      <c r="D687" s="30">
        <v>510</v>
      </c>
      <c r="E687" s="24" t="s">
        <v>1984</v>
      </c>
      <c r="F687" s="25" t="str">
        <f>D687&amp;" - "&amp;E687</f>
        <v>510 - Электротехническое оборудование</v>
      </c>
      <c r="M687" s="46"/>
      <c r="N687" s="46"/>
      <c r="P687" s="44" t="s">
        <v>3068</v>
      </c>
      <c r="Q687" s="44" t="s">
        <v>2172</v>
      </c>
    </row>
    <row r="688" spans="4:17" ht="15" x14ac:dyDescent="0.25">
      <c r="D688" s="30"/>
      <c r="G688" s="26">
        <v>110</v>
      </c>
      <c r="H688" s="28" t="str">
        <f t="shared" ref="H688:H707" si="66">$D$687&amp;"."&amp;G688</f>
        <v>510.110</v>
      </c>
      <c r="I688" s="24" t="s">
        <v>1983</v>
      </c>
      <c r="J688" s="27" t="str">
        <f t="shared" ref="J688:J707" si="67">H688&amp;" - "&amp;I688</f>
        <v>510.110 - Вводные устройства</v>
      </c>
      <c r="M688" s="46"/>
      <c r="N688" s="46"/>
      <c r="P688" s="44" t="s">
        <v>2954</v>
      </c>
      <c r="Q688" s="44" t="s">
        <v>2298</v>
      </c>
    </row>
    <row r="689" spans="4:17" ht="15" x14ac:dyDescent="0.25">
      <c r="D689" s="30"/>
      <c r="G689" s="26">
        <v>120</v>
      </c>
      <c r="H689" s="28" t="str">
        <f t="shared" si="66"/>
        <v>510.120</v>
      </c>
      <c r="I689" s="24" t="s">
        <v>1982</v>
      </c>
      <c r="J689" s="27" t="str">
        <f t="shared" si="67"/>
        <v>510.120 - Выключатели и переключатели</v>
      </c>
      <c r="M689" s="46"/>
      <c r="N689" s="46"/>
      <c r="P689" s="44" t="s">
        <v>3039</v>
      </c>
      <c r="Q689" s="44" t="s">
        <v>2206</v>
      </c>
    </row>
    <row r="690" spans="4:17" ht="15" x14ac:dyDescent="0.25">
      <c r="D690" s="30"/>
      <c r="G690" s="26">
        <v>130</v>
      </c>
      <c r="H690" s="28" t="str">
        <f t="shared" si="66"/>
        <v>510.130</v>
      </c>
      <c r="I690" s="24" t="s">
        <v>1981</v>
      </c>
      <c r="J690" s="27" t="str">
        <f t="shared" si="67"/>
        <v>510.130 - Генераторы</v>
      </c>
      <c r="M690" s="46"/>
      <c r="N690" s="46"/>
      <c r="P690" s="44" t="s">
        <v>2758</v>
      </c>
      <c r="Q690" s="44" t="s">
        <v>2499</v>
      </c>
    </row>
    <row r="691" spans="4:17" ht="12" customHeight="1" x14ac:dyDescent="0.25">
      <c r="D691" s="30"/>
      <c r="G691" s="26">
        <v>140</v>
      </c>
      <c r="H691" s="28" t="str">
        <f t="shared" si="66"/>
        <v>510.140</v>
      </c>
      <c r="I691" s="24" t="s">
        <v>3461</v>
      </c>
      <c r="J691" s="27" t="str">
        <f t="shared" si="67"/>
        <v>510.140 - Датчики (Электротехническое оборудование)</v>
      </c>
      <c r="M691" s="46"/>
      <c r="N691" s="46"/>
      <c r="P691" s="44" t="s">
        <v>3215</v>
      </c>
      <c r="Q691" s="44" t="s">
        <v>3456</v>
      </c>
    </row>
    <row r="692" spans="4:17" ht="15" x14ac:dyDescent="0.25">
      <c r="D692" s="30"/>
      <c r="G692" s="26">
        <v>150</v>
      </c>
      <c r="H692" s="28" t="str">
        <f t="shared" si="66"/>
        <v>510.150</v>
      </c>
      <c r="I692" s="24" t="s">
        <v>1980</v>
      </c>
      <c r="J692" s="27" t="str">
        <f t="shared" si="67"/>
        <v>510.150 - Изоляторы</v>
      </c>
      <c r="M692" s="46"/>
      <c r="N692" s="46"/>
      <c r="P692" s="44" t="s">
        <v>3231</v>
      </c>
      <c r="Q692" s="44" t="s">
        <v>3457</v>
      </c>
    </row>
    <row r="693" spans="4:17" ht="12" customHeight="1" x14ac:dyDescent="0.25">
      <c r="D693" s="30"/>
      <c r="G693" s="26">
        <v>160</v>
      </c>
      <c r="H693" s="28" t="str">
        <f t="shared" si="66"/>
        <v>510.160</v>
      </c>
      <c r="I693" s="24" t="s">
        <v>1979</v>
      </c>
      <c r="J693" s="27" t="str">
        <f t="shared" si="67"/>
        <v>510.160 - Инверторы</v>
      </c>
      <c r="M693" s="46"/>
      <c r="N693" s="46"/>
      <c r="P693" s="44" t="s">
        <v>2937</v>
      </c>
      <c r="Q693" s="44" t="s">
        <v>2316</v>
      </c>
    </row>
    <row r="694" spans="4:17" ht="15" x14ac:dyDescent="0.25">
      <c r="D694" s="30"/>
      <c r="G694" s="26">
        <v>170</v>
      </c>
      <c r="H694" s="28" t="str">
        <f t="shared" si="66"/>
        <v>510.170</v>
      </c>
      <c r="I694" s="24" t="s">
        <v>1978</v>
      </c>
      <c r="J694" s="27" t="str">
        <f t="shared" si="67"/>
        <v>510.170 - Инструмент путевой</v>
      </c>
      <c r="M694" s="46"/>
      <c r="N694" s="46"/>
      <c r="P694" s="44" t="s">
        <v>3166</v>
      </c>
      <c r="Q694" s="44" t="s">
        <v>2070</v>
      </c>
    </row>
    <row r="695" spans="4:17" ht="15" x14ac:dyDescent="0.25">
      <c r="D695" s="30"/>
      <c r="G695" s="26">
        <v>180</v>
      </c>
      <c r="H695" s="28" t="str">
        <f t="shared" si="66"/>
        <v>510.180</v>
      </c>
      <c r="I695" s="24" t="s">
        <v>1977</v>
      </c>
      <c r="J695" s="27" t="str">
        <f t="shared" si="67"/>
        <v>510.180 - Кабели</v>
      </c>
      <c r="M695" s="46"/>
      <c r="N695" s="46"/>
      <c r="P695" s="44" t="s">
        <v>2919</v>
      </c>
      <c r="Q695" s="44" t="s">
        <v>2335</v>
      </c>
    </row>
    <row r="696" spans="4:17" ht="15" x14ac:dyDescent="0.25">
      <c r="D696" s="30"/>
      <c r="G696" s="26">
        <v>190</v>
      </c>
      <c r="H696" s="28" t="str">
        <f t="shared" si="66"/>
        <v>510.190</v>
      </c>
      <c r="I696" s="24" t="s">
        <v>1976</v>
      </c>
      <c r="J696" s="27" t="str">
        <f t="shared" si="67"/>
        <v>510.190 - Клеемные коробки и ящики</v>
      </c>
      <c r="M696" s="46"/>
      <c r="N696" s="46"/>
      <c r="P696" s="44" t="s">
        <v>3187</v>
      </c>
      <c r="Q696" s="44" t="s">
        <v>2054</v>
      </c>
    </row>
    <row r="697" spans="4:17" ht="15" x14ac:dyDescent="0.25">
      <c r="D697" s="30"/>
      <c r="G697" s="26">
        <v>200</v>
      </c>
      <c r="H697" s="28" t="str">
        <f t="shared" si="66"/>
        <v>510.200</v>
      </c>
      <c r="I697" s="24" t="s">
        <v>1975</v>
      </c>
      <c r="J697" s="27" t="str">
        <f t="shared" si="67"/>
        <v>510.200 - Коммутаторы</v>
      </c>
      <c r="M697" s="46"/>
      <c r="N697" s="46"/>
      <c r="P697" s="44" t="s">
        <v>3213</v>
      </c>
      <c r="Q697" s="44" t="s">
        <v>2030</v>
      </c>
    </row>
    <row r="698" spans="4:17" ht="15" x14ac:dyDescent="0.25">
      <c r="D698" s="30"/>
      <c r="G698" s="26">
        <v>210</v>
      </c>
      <c r="H698" s="28" t="str">
        <f t="shared" si="66"/>
        <v>510.210</v>
      </c>
      <c r="I698" s="24" t="s">
        <v>1974</v>
      </c>
      <c r="J698" s="27" t="str">
        <f t="shared" si="67"/>
        <v>510.210 - Контакторы и реле</v>
      </c>
      <c r="M698" s="46"/>
      <c r="N698" s="46"/>
      <c r="P698" s="44" t="s">
        <v>2760</v>
      </c>
      <c r="Q698" s="44" t="s">
        <v>2497</v>
      </c>
    </row>
    <row r="699" spans="4:17" ht="15" x14ac:dyDescent="0.25">
      <c r="D699" s="30"/>
      <c r="G699" s="26">
        <v>220</v>
      </c>
      <c r="H699" s="28" t="str">
        <f t="shared" si="66"/>
        <v>510.220</v>
      </c>
      <c r="I699" s="24" t="s">
        <v>1973</v>
      </c>
      <c r="J699" s="27" t="str">
        <f t="shared" si="67"/>
        <v>510.220 - Нестандартное электротехническое шкафное оборудование</v>
      </c>
      <c r="M699" s="46"/>
      <c r="N699" s="46"/>
      <c r="P699" s="44" t="s">
        <v>3017</v>
      </c>
      <c r="Q699" s="44" t="s">
        <v>2230</v>
      </c>
    </row>
    <row r="700" spans="4:17" ht="15" x14ac:dyDescent="0.25">
      <c r="D700" s="30"/>
      <c r="G700" s="26">
        <v>230</v>
      </c>
      <c r="H700" s="28" t="str">
        <f t="shared" si="66"/>
        <v>510.230</v>
      </c>
      <c r="I700" s="24" t="s">
        <v>1972</v>
      </c>
      <c r="J700" s="27" t="str">
        <f t="shared" si="67"/>
        <v>510.230 - Пускатели</v>
      </c>
      <c r="M700" s="46"/>
      <c r="N700" s="46"/>
      <c r="P700" s="44" t="s">
        <v>2943</v>
      </c>
      <c r="Q700" s="44" t="s">
        <v>2310</v>
      </c>
    </row>
    <row r="701" spans="4:17" ht="15" x14ac:dyDescent="0.25">
      <c r="D701" s="30"/>
      <c r="G701" s="26">
        <v>240</v>
      </c>
      <c r="H701" s="28" t="str">
        <f t="shared" si="66"/>
        <v>510.240</v>
      </c>
      <c r="I701" s="24" t="s">
        <v>1971</v>
      </c>
      <c r="J701" s="27" t="str">
        <f t="shared" si="67"/>
        <v>510.240 - Разъемы</v>
      </c>
      <c r="M701" s="46"/>
      <c r="N701" s="46"/>
      <c r="P701" s="44" t="s">
        <v>3064</v>
      </c>
      <c r="Q701" s="44" t="s">
        <v>2176</v>
      </c>
    </row>
    <row r="702" spans="4:17" ht="15" x14ac:dyDescent="0.25">
      <c r="D702" s="30"/>
      <c r="G702" s="26">
        <v>250</v>
      </c>
      <c r="H702" s="28" t="str">
        <f t="shared" si="66"/>
        <v>510.250</v>
      </c>
      <c r="I702" s="24" t="s">
        <v>1970</v>
      </c>
      <c r="J702" s="27" t="str">
        <f t="shared" si="67"/>
        <v>510.250 - Сигнальные системы</v>
      </c>
      <c r="M702" s="46"/>
      <c r="N702" s="46"/>
      <c r="P702" s="44" t="s">
        <v>2897</v>
      </c>
      <c r="Q702" s="44" t="s">
        <v>2357</v>
      </c>
    </row>
    <row r="703" spans="4:17" ht="15" x14ac:dyDescent="0.25">
      <c r="D703" s="30"/>
      <c r="G703" s="26">
        <v>260</v>
      </c>
      <c r="H703" s="28" t="str">
        <f t="shared" si="66"/>
        <v>510.260</v>
      </c>
      <c r="I703" s="24" t="s">
        <v>1969</v>
      </c>
      <c r="J703" s="27" t="str">
        <f t="shared" si="67"/>
        <v>510.260 - Стандартное электротехническое шкафное оборудование</v>
      </c>
      <c r="M703" s="46"/>
      <c r="N703" s="46"/>
      <c r="P703" s="44" t="s">
        <v>2964</v>
      </c>
      <c r="Q703" s="44" t="s">
        <v>2287</v>
      </c>
    </row>
    <row r="704" spans="4:17" ht="15" x14ac:dyDescent="0.25">
      <c r="D704" s="30"/>
      <c r="G704" s="26">
        <v>270</v>
      </c>
      <c r="H704" s="28" t="str">
        <f t="shared" si="66"/>
        <v>510.270</v>
      </c>
      <c r="I704" s="24" t="s">
        <v>1968</v>
      </c>
      <c r="J704" s="27" t="str">
        <f t="shared" si="67"/>
        <v>510.270 - Трансформаторы</v>
      </c>
      <c r="M704" s="46"/>
      <c r="N704" s="46"/>
      <c r="P704" s="44" t="s">
        <v>2939</v>
      </c>
      <c r="Q704" s="44" t="s">
        <v>2314</v>
      </c>
    </row>
    <row r="705" spans="4:17" ht="15" x14ac:dyDescent="0.25">
      <c r="D705" s="30"/>
      <c r="G705" s="26">
        <v>280</v>
      </c>
      <c r="H705" s="28" t="str">
        <f t="shared" si="66"/>
        <v>510.280</v>
      </c>
      <c r="I705" s="24" t="s">
        <v>1967</v>
      </c>
      <c r="J705" s="27" t="str">
        <f t="shared" si="67"/>
        <v>510.280 - Электродвигатели</v>
      </c>
      <c r="M705" s="46"/>
      <c r="N705" s="46"/>
      <c r="P705" s="44" t="s">
        <v>3070</v>
      </c>
      <c r="Q705" s="44" t="s">
        <v>2169</v>
      </c>
    </row>
    <row r="706" spans="4:17" ht="15" x14ac:dyDescent="0.25">
      <c r="D706" s="30"/>
      <c r="G706" s="26">
        <v>290</v>
      </c>
      <c r="H706" s="28" t="str">
        <f t="shared" si="66"/>
        <v>510.290</v>
      </c>
      <c r="I706" s="24" t="s">
        <v>1966</v>
      </c>
      <c r="J706" s="27" t="str">
        <f t="shared" si="67"/>
        <v xml:space="preserve">510.290 - Электротехническое оборудование. </v>
      </c>
      <c r="M706" s="46"/>
      <c r="N706" s="46"/>
      <c r="P706" s="44" t="s">
        <v>3145</v>
      </c>
      <c r="Q706" s="44" t="s">
        <v>2092</v>
      </c>
    </row>
    <row r="707" spans="4:17" ht="15" x14ac:dyDescent="0.25">
      <c r="D707" s="30"/>
      <c r="G707" s="26">
        <v>300</v>
      </c>
      <c r="H707" s="28" t="str">
        <f t="shared" si="66"/>
        <v>510.300</v>
      </c>
      <c r="I707" s="24" t="s">
        <v>1965</v>
      </c>
      <c r="J707" s="27" t="str">
        <f t="shared" si="67"/>
        <v>510.300 - Электрощиты</v>
      </c>
      <c r="M707" s="46"/>
      <c r="N707" s="46"/>
      <c r="P707" s="44" t="s">
        <v>3147</v>
      </c>
      <c r="Q707" s="44" t="s">
        <v>2090</v>
      </c>
    </row>
    <row r="708" spans="4:17" ht="15" x14ac:dyDescent="0.25">
      <c r="D708" s="30">
        <v>511</v>
      </c>
      <c r="E708" s="24" t="s">
        <v>1964</v>
      </c>
      <c r="F708" s="25" t="str">
        <f>D708&amp;" - "&amp;E708</f>
        <v>511 - Железнодорожное оборудование</v>
      </c>
      <c r="M708" s="46"/>
      <c r="N708" s="46"/>
      <c r="P708" s="44" t="s">
        <v>2963</v>
      </c>
      <c r="Q708" s="44" t="s">
        <v>2288</v>
      </c>
    </row>
    <row r="709" spans="4:17" ht="15" x14ac:dyDescent="0.25">
      <c r="D709" s="30"/>
      <c r="G709" s="26">
        <v>110</v>
      </c>
      <c r="H709" s="28" t="str">
        <f t="shared" ref="H709:H724" si="68">$D$708&amp;"."&amp;G709</f>
        <v>511.110</v>
      </c>
      <c r="I709" s="29" t="s">
        <v>1963</v>
      </c>
      <c r="J709" s="27" t="str">
        <f t="shared" ref="J709:J724" si="69">H709&amp;" - "&amp;I709</f>
        <v>511.110 - Тепловозы</v>
      </c>
      <c r="M709" s="46"/>
      <c r="N709" s="46"/>
      <c r="P709" s="44" t="s">
        <v>2995</v>
      </c>
      <c r="Q709" s="44" t="s">
        <v>2252</v>
      </c>
    </row>
    <row r="710" spans="4:17" ht="15" x14ac:dyDescent="0.25">
      <c r="D710" s="30"/>
      <c r="G710" s="26">
        <v>120</v>
      </c>
      <c r="H710" s="28" t="str">
        <f t="shared" si="68"/>
        <v>511.120</v>
      </c>
      <c r="I710" s="29" t="s">
        <v>1962</v>
      </c>
      <c r="J710" s="27" t="str">
        <f t="shared" si="69"/>
        <v>511.120 - Электровозы</v>
      </c>
      <c r="M710" s="46"/>
      <c r="N710" s="46"/>
      <c r="P710" s="44" t="s">
        <v>2999</v>
      </c>
      <c r="Q710" s="44" t="s">
        <v>925</v>
      </c>
    </row>
    <row r="711" spans="4:17" ht="15" x14ac:dyDescent="0.25">
      <c r="D711" s="30"/>
      <c r="G711" s="26">
        <v>130</v>
      </c>
      <c r="H711" s="28" t="str">
        <f t="shared" si="68"/>
        <v>511.130</v>
      </c>
      <c r="I711" s="29" t="s">
        <v>1961</v>
      </c>
      <c r="J711" s="27" t="str">
        <f t="shared" si="69"/>
        <v>511.130 - Думпкары</v>
      </c>
      <c r="M711" s="46"/>
      <c r="N711" s="46"/>
      <c r="P711" s="44" t="s">
        <v>2761</v>
      </c>
      <c r="Q711" s="44" t="s">
        <v>2496</v>
      </c>
    </row>
    <row r="712" spans="4:17" ht="15" x14ac:dyDescent="0.25">
      <c r="D712" s="30"/>
      <c r="G712" s="26">
        <v>140</v>
      </c>
      <c r="H712" s="28" t="str">
        <f t="shared" si="68"/>
        <v>511.140</v>
      </c>
      <c r="I712" s="29" t="s">
        <v>1960</v>
      </c>
      <c r="J712" s="27" t="str">
        <f t="shared" si="69"/>
        <v>511.140 - Вагоны</v>
      </c>
      <c r="M712" s="46"/>
      <c r="N712" s="46"/>
      <c r="P712" s="44" t="s">
        <v>3293</v>
      </c>
      <c r="Q712" s="44" t="s">
        <v>1953</v>
      </c>
    </row>
    <row r="713" spans="4:17" ht="15" x14ac:dyDescent="0.25">
      <c r="D713" s="30"/>
      <c r="G713" s="26">
        <v>150</v>
      </c>
      <c r="H713" s="28" t="str">
        <f t="shared" si="68"/>
        <v>511.150</v>
      </c>
      <c r="I713" s="29" t="s">
        <v>1959</v>
      </c>
      <c r="J713" s="27" t="str">
        <f t="shared" si="69"/>
        <v>511.150 - Тормозное оборудование</v>
      </c>
      <c r="M713" s="46"/>
      <c r="N713" s="46"/>
      <c r="P713" s="44" t="s">
        <v>2642</v>
      </c>
      <c r="Q713" s="44" t="s">
        <v>2623</v>
      </c>
    </row>
    <row r="714" spans="4:17" ht="15" x14ac:dyDescent="0.25">
      <c r="D714" s="30"/>
      <c r="G714" s="26">
        <v>160</v>
      </c>
      <c r="H714" s="28" t="str">
        <f t="shared" si="68"/>
        <v>511.160</v>
      </c>
      <c r="I714" s="29" t="s">
        <v>1958</v>
      </c>
      <c r="J714" s="27" t="str">
        <f t="shared" si="69"/>
        <v>511.160 - Уборочные машины</v>
      </c>
      <c r="M714" s="46"/>
      <c r="N714" s="46"/>
      <c r="P714" s="44" t="s">
        <v>2643</v>
      </c>
      <c r="Q714" s="44" t="s">
        <v>2622</v>
      </c>
    </row>
    <row r="715" spans="4:17" ht="15" x14ac:dyDescent="0.25">
      <c r="D715" s="30"/>
      <c r="G715" s="26">
        <v>170</v>
      </c>
      <c r="H715" s="28" t="str">
        <f t="shared" si="68"/>
        <v>511.170</v>
      </c>
      <c r="I715" s="29" t="s">
        <v>1957</v>
      </c>
      <c r="J715" s="27" t="str">
        <f t="shared" si="69"/>
        <v>511.170 - Стрелочные переводы</v>
      </c>
      <c r="M715" s="46"/>
      <c r="N715" s="46"/>
      <c r="P715" s="44" t="s">
        <v>2641</v>
      </c>
      <c r="Q715" s="44" t="s">
        <v>993</v>
      </c>
    </row>
    <row r="716" spans="4:17" ht="15" x14ac:dyDescent="0.25">
      <c r="D716" s="30"/>
      <c r="G716" s="26">
        <v>180</v>
      </c>
      <c r="H716" s="28" t="str">
        <f t="shared" si="68"/>
        <v>511.180</v>
      </c>
      <c r="I716" s="29" t="s">
        <v>1956</v>
      </c>
      <c r="J716" s="27" t="str">
        <f t="shared" si="69"/>
        <v>511.180 - Машины и инструменты для ремонтных работ</v>
      </c>
      <c r="M716" s="46"/>
      <c r="N716" s="46"/>
      <c r="P716" s="44" t="s">
        <v>2771</v>
      </c>
      <c r="Q716" s="44" t="s">
        <v>2485</v>
      </c>
    </row>
    <row r="717" spans="4:17" ht="15" x14ac:dyDescent="0.25">
      <c r="D717" s="30"/>
      <c r="G717" s="26">
        <v>190</v>
      </c>
      <c r="H717" s="28" t="str">
        <f t="shared" si="68"/>
        <v>511.190</v>
      </c>
      <c r="I717" s="29" t="s">
        <v>1955</v>
      </c>
      <c r="J717" s="27" t="str">
        <f t="shared" si="69"/>
        <v>511.190 - Дизели</v>
      </c>
      <c r="M717" s="46"/>
      <c r="N717" s="46"/>
      <c r="P717" s="44" t="s">
        <v>2744</v>
      </c>
      <c r="Q717" s="44" t="s">
        <v>2514</v>
      </c>
    </row>
    <row r="718" spans="4:17" ht="15" x14ac:dyDescent="0.25">
      <c r="D718" s="30"/>
      <c r="G718" s="26">
        <v>200</v>
      </c>
      <c r="H718" s="28" t="str">
        <f t="shared" si="68"/>
        <v>511.200</v>
      </c>
      <c r="I718" s="29" t="s">
        <v>3460</v>
      </c>
      <c r="J718" s="27" t="str">
        <f t="shared" si="69"/>
        <v>511.200 - Компрессоры (Железнодорожное оборудование)</v>
      </c>
      <c r="M718" s="46"/>
      <c r="N718" s="46"/>
      <c r="P718" s="44" t="s">
        <v>2743</v>
      </c>
      <c r="Q718" s="44" t="s">
        <v>2515</v>
      </c>
    </row>
    <row r="719" spans="4:17" ht="15" x14ac:dyDescent="0.25">
      <c r="D719" s="30"/>
      <c r="G719" s="26">
        <v>210</v>
      </c>
      <c r="H719" s="28" t="str">
        <f t="shared" si="68"/>
        <v>511.210</v>
      </c>
      <c r="I719" s="29" t="s">
        <v>1954</v>
      </c>
      <c r="J719" s="27" t="str">
        <f t="shared" si="69"/>
        <v>511.210 - Краны управления тепловозов,электровозов</v>
      </c>
      <c r="M719" s="46"/>
      <c r="N719" s="46"/>
      <c r="P719" s="44" t="s">
        <v>2746</v>
      </c>
      <c r="Q719" s="44" t="s">
        <v>2512</v>
      </c>
    </row>
    <row r="720" spans="4:17" ht="15" x14ac:dyDescent="0.25">
      <c r="D720" s="30"/>
      <c r="G720" s="26">
        <v>220</v>
      </c>
      <c r="H720" s="28" t="str">
        <f t="shared" si="68"/>
        <v>511.220</v>
      </c>
      <c r="I720" s="29" t="s">
        <v>1953</v>
      </c>
      <c r="J720" s="27" t="str">
        <f t="shared" si="69"/>
        <v>511.220 - Цилиндры</v>
      </c>
      <c r="M720" s="46"/>
      <c r="N720" s="46"/>
      <c r="P720" s="44" t="s">
        <v>2745</v>
      </c>
      <c r="Q720" s="44" t="s">
        <v>2513</v>
      </c>
    </row>
    <row r="721" spans="4:17" ht="15" x14ac:dyDescent="0.25">
      <c r="D721" s="30"/>
      <c r="G721" s="26">
        <v>230</v>
      </c>
      <c r="H721" s="28" t="str">
        <f t="shared" si="68"/>
        <v>511.230</v>
      </c>
      <c r="I721" s="29" t="s">
        <v>1952</v>
      </c>
      <c r="J721" s="27" t="str">
        <f t="shared" si="69"/>
        <v>511.230 - Датчики тормозные</v>
      </c>
      <c r="M721" s="46"/>
      <c r="N721" s="46"/>
      <c r="P721" s="44" t="s">
        <v>2741</v>
      </c>
      <c r="Q721" s="44" t="s">
        <v>2517</v>
      </c>
    </row>
    <row r="722" spans="4:17" ht="15" x14ac:dyDescent="0.25">
      <c r="D722" s="30"/>
      <c r="G722" s="26">
        <v>240</v>
      </c>
      <c r="H722" s="28" t="str">
        <f t="shared" si="68"/>
        <v>511.240</v>
      </c>
      <c r="I722" s="29" t="s">
        <v>1951</v>
      </c>
      <c r="J722" s="27" t="str">
        <f t="shared" si="69"/>
        <v>511.240 - Рукава соединительные</v>
      </c>
      <c r="M722" s="46"/>
      <c r="N722" s="46"/>
      <c r="P722" s="44" t="s">
        <v>2740</v>
      </c>
      <c r="Q722" s="44" t="s">
        <v>2518</v>
      </c>
    </row>
    <row r="723" spans="4:17" ht="15" x14ac:dyDescent="0.25">
      <c r="G723" s="26">
        <v>250</v>
      </c>
      <c r="H723" s="28" t="str">
        <f t="shared" si="68"/>
        <v>511.250</v>
      </c>
      <c r="I723" s="29" t="s">
        <v>1950</v>
      </c>
      <c r="J723" s="27" t="str">
        <f t="shared" si="69"/>
        <v>511.250 - Воздухораспределители, воздухозамедлители</v>
      </c>
      <c r="M723" s="46"/>
      <c r="N723" s="46"/>
      <c r="P723" s="44" t="s">
        <v>2742</v>
      </c>
      <c r="Q723" s="44" t="s">
        <v>2516</v>
      </c>
    </row>
    <row r="724" spans="4:17" ht="15" x14ac:dyDescent="0.25">
      <c r="G724" s="26">
        <v>260</v>
      </c>
      <c r="H724" s="28" t="str">
        <f t="shared" si="68"/>
        <v>511.260</v>
      </c>
      <c r="I724" s="29" t="s">
        <v>1949</v>
      </c>
      <c r="J724" s="27" t="str">
        <f t="shared" si="69"/>
        <v>511.260 - Оборудование СЦБ</v>
      </c>
      <c r="M724" s="46"/>
      <c r="N724" s="46"/>
      <c r="P724" s="44" t="s">
        <v>3188</v>
      </c>
      <c r="Q724" s="44" t="s">
        <v>2053</v>
      </c>
    </row>
    <row r="725" spans="4:17" ht="15" x14ac:dyDescent="0.25">
      <c r="D725" s="30">
        <v>512</v>
      </c>
      <c r="E725" s="24" t="s">
        <v>1948</v>
      </c>
      <c r="F725" s="25" t="str">
        <f>D725&amp;" - "&amp;E725</f>
        <v>512 - КИП</v>
      </c>
      <c r="M725" s="46"/>
      <c r="N725" s="46"/>
      <c r="P725" s="44" t="s">
        <v>3238</v>
      </c>
      <c r="Q725" s="44" t="s">
        <v>2009</v>
      </c>
    </row>
    <row r="726" spans="4:17" ht="15" x14ac:dyDescent="0.25">
      <c r="D726" s="30"/>
      <c r="G726" s="26">
        <v>110</v>
      </c>
      <c r="H726" s="28" t="str">
        <f t="shared" ref="H726:H757" si="70">$D$725&amp;"."&amp;G726</f>
        <v>512.110</v>
      </c>
      <c r="I726" s="24" t="s">
        <v>1947</v>
      </c>
      <c r="J726" s="27" t="str">
        <f t="shared" ref="J726:J757" si="71">H726&amp;" - "&amp;I726</f>
        <v>512.110 - Весовое оборудование</v>
      </c>
      <c r="M726" s="46"/>
      <c r="N726" s="46"/>
      <c r="P726" s="44" t="s">
        <v>3233</v>
      </c>
      <c r="Q726" s="44" t="s">
        <v>2014</v>
      </c>
    </row>
    <row r="727" spans="4:17" ht="15" x14ac:dyDescent="0.25">
      <c r="D727" s="30"/>
      <c r="G727" s="26">
        <v>120</v>
      </c>
      <c r="H727" s="28" t="str">
        <f t="shared" si="70"/>
        <v>512.120</v>
      </c>
      <c r="I727" s="24" t="s">
        <v>1946</v>
      </c>
      <c r="J727" s="27" t="str">
        <f t="shared" si="71"/>
        <v>512.120 - Газоаналитическое оборудование</v>
      </c>
      <c r="M727" s="46"/>
      <c r="N727" s="46"/>
      <c r="P727" s="44" t="s">
        <v>3241</v>
      </c>
      <c r="Q727" s="44" t="s">
        <v>2006</v>
      </c>
    </row>
    <row r="728" spans="4:17" ht="15" x14ac:dyDescent="0.25">
      <c r="D728" s="30"/>
      <c r="G728" s="26">
        <v>130</v>
      </c>
      <c r="H728" s="28" t="str">
        <f t="shared" si="70"/>
        <v>512.130</v>
      </c>
      <c r="I728" s="24" t="s">
        <v>3462</v>
      </c>
      <c r="J728" s="27" t="str">
        <f t="shared" si="71"/>
        <v>512.130 - Датчики (КИП)</v>
      </c>
      <c r="M728" s="46"/>
      <c r="N728" s="46"/>
      <c r="P728" s="44" t="s">
        <v>2887</v>
      </c>
      <c r="Q728" s="44" t="s">
        <v>2367</v>
      </c>
    </row>
    <row r="729" spans="4:17" ht="15" x14ac:dyDescent="0.25">
      <c r="D729" s="30"/>
      <c r="G729" s="26">
        <v>140</v>
      </c>
      <c r="H729" s="28" t="str">
        <f t="shared" si="70"/>
        <v>512.140</v>
      </c>
      <c r="I729" s="24" t="s">
        <v>1945</v>
      </c>
      <c r="J729" s="27" t="str">
        <f t="shared" si="71"/>
        <v>512.140 - Диафрагмы,фланцы</v>
      </c>
      <c r="M729" s="46"/>
      <c r="N729" s="46"/>
      <c r="P729" s="44" t="s">
        <v>2841</v>
      </c>
      <c r="Q729" s="44" t="s">
        <v>2413</v>
      </c>
    </row>
    <row r="730" spans="4:17" ht="15" x14ac:dyDescent="0.25">
      <c r="D730" s="30"/>
      <c r="G730" s="26">
        <v>150</v>
      </c>
      <c r="H730" s="28" t="str">
        <f t="shared" si="70"/>
        <v>512.150</v>
      </c>
      <c r="I730" s="24" t="s">
        <v>1944</v>
      </c>
      <c r="J730" s="27" t="str">
        <f t="shared" si="71"/>
        <v>512.150 - Документация,программы</v>
      </c>
      <c r="M730" s="46"/>
      <c r="N730" s="46"/>
      <c r="P730" s="44" t="s">
        <v>3344</v>
      </c>
      <c r="Q730" s="44" t="s">
        <v>1902</v>
      </c>
    </row>
    <row r="731" spans="4:17" ht="15" x14ac:dyDescent="0.25">
      <c r="D731" s="30"/>
      <c r="G731" s="26">
        <v>160</v>
      </c>
      <c r="H731" s="28" t="str">
        <f t="shared" si="70"/>
        <v>512.160</v>
      </c>
      <c r="I731" s="24" t="s">
        <v>1943</v>
      </c>
      <c r="J731" s="27" t="str">
        <f t="shared" si="71"/>
        <v>512.160 - Исполнительные механизмы, пускатели</v>
      </c>
      <c r="M731" s="46"/>
      <c r="N731" s="46"/>
      <c r="P731" s="44" t="s">
        <v>3258</v>
      </c>
      <c r="Q731" s="44" t="s">
        <v>1988</v>
      </c>
    </row>
    <row r="732" spans="4:17" ht="15" x14ac:dyDescent="0.25">
      <c r="D732" s="30"/>
      <c r="G732" s="26">
        <v>170</v>
      </c>
      <c r="H732" s="28" t="str">
        <f t="shared" si="70"/>
        <v>512.170</v>
      </c>
      <c r="I732" s="24" t="s">
        <v>1942</v>
      </c>
      <c r="J732" s="27" t="str">
        <f t="shared" si="71"/>
        <v>512.170 - Источники питания КИП</v>
      </c>
      <c r="M732" s="46"/>
      <c r="N732" s="46"/>
      <c r="P732" s="44" t="s">
        <v>2865</v>
      </c>
      <c r="Q732" s="44" t="s">
        <v>2388</v>
      </c>
    </row>
    <row r="733" spans="4:17" ht="15" x14ac:dyDescent="0.25">
      <c r="D733" s="30"/>
      <c r="G733" s="26">
        <v>180</v>
      </c>
      <c r="H733" s="28" t="str">
        <f t="shared" si="70"/>
        <v>512.180</v>
      </c>
      <c r="I733" s="24" t="s">
        <v>1941</v>
      </c>
      <c r="J733" s="27" t="str">
        <f t="shared" si="71"/>
        <v>512.180 - Источники радионуклидные, гамма-излучения</v>
      </c>
      <c r="M733" s="46"/>
      <c r="N733" s="46"/>
      <c r="P733" s="44" t="s">
        <v>2820</v>
      </c>
      <c r="Q733" s="44" t="s">
        <v>2435</v>
      </c>
    </row>
    <row r="734" spans="4:17" ht="15" x14ac:dyDescent="0.25">
      <c r="D734" s="30"/>
      <c r="G734" s="26">
        <v>190</v>
      </c>
      <c r="H734" s="28" t="str">
        <f t="shared" si="70"/>
        <v>512.190</v>
      </c>
      <c r="I734" s="24" t="s">
        <v>1940</v>
      </c>
      <c r="J734" s="27" t="str">
        <f t="shared" si="71"/>
        <v>512.190 - Комплектующие и запчасти общие</v>
      </c>
      <c r="M734" s="46"/>
      <c r="N734" s="46"/>
      <c r="P734" s="44" t="s">
        <v>2862</v>
      </c>
      <c r="Q734" s="44" t="s">
        <v>2391</v>
      </c>
    </row>
    <row r="735" spans="4:17" ht="15" x14ac:dyDescent="0.25">
      <c r="D735" s="30"/>
      <c r="G735" s="26">
        <v>200</v>
      </c>
      <c r="H735" s="28" t="str">
        <f t="shared" si="70"/>
        <v>512.200</v>
      </c>
      <c r="I735" s="24" t="s">
        <v>1939</v>
      </c>
      <c r="J735" s="27" t="str">
        <f t="shared" si="71"/>
        <v>512.200 - Корректоры газов</v>
      </c>
      <c r="M735" s="46"/>
      <c r="N735" s="46"/>
      <c r="P735" s="44" t="s">
        <v>3003</v>
      </c>
      <c r="Q735" s="44" t="s">
        <v>2244</v>
      </c>
    </row>
    <row r="736" spans="4:17" ht="15" x14ac:dyDescent="0.25">
      <c r="D736" s="30"/>
      <c r="G736" s="26">
        <v>210</v>
      </c>
      <c r="H736" s="28" t="str">
        <f t="shared" si="70"/>
        <v>512.210</v>
      </c>
      <c r="I736" s="24" t="s">
        <v>1938</v>
      </c>
      <c r="J736" s="27" t="str">
        <f t="shared" si="71"/>
        <v>512.210 - Лабораторное оборудование</v>
      </c>
      <c r="M736" s="46"/>
      <c r="N736" s="46"/>
      <c r="P736" s="44" t="s">
        <v>2890</v>
      </c>
      <c r="Q736" s="44" t="s">
        <v>2364</v>
      </c>
    </row>
    <row r="737" spans="4:17" ht="15" x14ac:dyDescent="0.25">
      <c r="D737" s="30"/>
      <c r="G737" s="26">
        <v>220</v>
      </c>
      <c r="H737" s="28" t="str">
        <f t="shared" si="70"/>
        <v>512.220</v>
      </c>
      <c r="I737" s="24" t="s">
        <v>1937</v>
      </c>
      <c r="J737" s="27" t="str">
        <f t="shared" si="71"/>
        <v>512.220 - Метрологические средства калибровки и поверки КИП</v>
      </c>
      <c r="M737" s="46"/>
      <c r="N737" s="46"/>
      <c r="P737" s="44" t="s">
        <v>2762</v>
      </c>
      <c r="Q737" s="44" t="s">
        <v>2495</v>
      </c>
    </row>
    <row r="738" spans="4:17" ht="15" x14ac:dyDescent="0.25">
      <c r="D738" s="30"/>
      <c r="G738" s="26">
        <v>230</v>
      </c>
      <c r="H738" s="28" t="str">
        <f t="shared" si="70"/>
        <v>512.230</v>
      </c>
      <c r="I738" s="24" t="s">
        <v>1936</v>
      </c>
      <c r="J738" s="27" t="str">
        <f t="shared" si="71"/>
        <v>512.230 - Напоромеры, тягонапорометры</v>
      </c>
      <c r="M738" s="46"/>
      <c r="N738" s="46"/>
      <c r="P738" s="44" t="s">
        <v>2763</v>
      </c>
      <c r="Q738" s="44" t="s">
        <v>2494</v>
      </c>
    </row>
    <row r="739" spans="4:17" ht="15" x14ac:dyDescent="0.25">
      <c r="D739" s="30"/>
      <c r="G739" s="26">
        <v>240</v>
      </c>
      <c r="H739" s="28" t="str">
        <f t="shared" si="70"/>
        <v>512.240</v>
      </c>
      <c r="I739" s="24" t="s">
        <v>1935</v>
      </c>
      <c r="J739" s="27" t="str">
        <f t="shared" si="71"/>
        <v>512.240 - Нормирующие преобразователи</v>
      </c>
      <c r="M739" s="46"/>
      <c r="N739" s="46"/>
      <c r="P739" s="44" t="s">
        <v>3110</v>
      </c>
      <c r="Q739" s="44" t="s">
        <v>2126</v>
      </c>
    </row>
    <row r="740" spans="4:17" ht="15" x14ac:dyDescent="0.25">
      <c r="D740" s="30"/>
      <c r="G740" s="26">
        <v>250</v>
      </c>
      <c r="H740" s="28" t="str">
        <f t="shared" si="70"/>
        <v>512.250</v>
      </c>
      <c r="I740" s="24" t="s">
        <v>1934</v>
      </c>
      <c r="J740" s="27" t="str">
        <f t="shared" si="71"/>
        <v>512.250 - Оборудование безопасности кранов, ограничители грузоподъемности, анемометры</v>
      </c>
      <c r="M740" s="46"/>
      <c r="N740" s="46"/>
      <c r="P740" s="44" t="s">
        <v>3261</v>
      </c>
      <c r="Q740" s="44" t="s">
        <v>1985</v>
      </c>
    </row>
    <row r="741" spans="4:17" ht="15" x14ac:dyDescent="0.25">
      <c r="D741" s="30"/>
      <c r="G741" s="26">
        <v>260</v>
      </c>
      <c r="H741" s="28" t="str">
        <f t="shared" si="70"/>
        <v>512.260</v>
      </c>
      <c r="I741" s="24" t="s">
        <v>1933</v>
      </c>
      <c r="J741" s="27" t="str">
        <f t="shared" si="71"/>
        <v>512.260 - Оборудование вибрационного контроля</v>
      </c>
      <c r="M741" s="46"/>
      <c r="N741" s="46"/>
      <c r="P741" s="44" t="s">
        <v>2821</v>
      </c>
      <c r="Q741" s="44" t="s">
        <v>2434</v>
      </c>
    </row>
    <row r="742" spans="4:17" ht="15" x14ac:dyDescent="0.25">
      <c r="D742" s="30"/>
      <c r="G742" s="26">
        <v>270</v>
      </c>
      <c r="H742" s="28" t="str">
        <f t="shared" si="70"/>
        <v>512.270</v>
      </c>
      <c r="I742" s="24" t="s">
        <v>1932</v>
      </c>
      <c r="J742" s="27" t="str">
        <f t="shared" si="71"/>
        <v>512.270 - Оборудование экспресс анализа стали</v>
      </c>
      <c r="M742" s="46"/>
      <c r="N742" s="46"/>
      <c r="P742" s="44" t="s">
        <v>3283</v>
      </c>
      <c r="Q742" s="44" t="s">
        <v>1962</v>
      </c>
    </row>
    <row r="743" spans="4:17" ht="15" x14ac:dyDescent="0.25">
      <c r="D743" s="30"/>
      <c r="G743" s="26">
        <v>280</v>
      </c>
      <c r="H743" s="28" t="str">
        <f t="shared" si="70"/>
        <v>512.280</v>
      </c>
      <c r="I743" s="24" t="s">
        <v>1931</v>
      </c>
      <c r="J743" s="27" t="str">
        <f t="shared" si="71"/>
        <v>512.280 - Оптические приборы, фотодатчики</v>
      </c>
      <c r="M743" s="46"/>
      <c r="N743" s="46"/>
      <c r="P743" s="44" t="s">
        <v>3279</v>
      </c>
      <c r="Q743" s="44" t="s">
        <v>1967</v>
      </c>
    </row>
    <row r="744" spans="4:17" ht="15" x14ac:dyDescent="0.25">
      <c r="D744" s="30"/>
      <c r="G744" s="26">
        <v>290</v>
      </c>
      <c r="H744" s="28" t="str">
        <f t="shared" si="70"/>
        <v>512.290</v>
      </c>
      <c r="I744" s="24" t="s">
        <v>1930</v>
      </c>
      <c r="J744" s="27" t="str">
        <f t="shared" si="71"/>
        <v>512.290 - Пирометры</v>
      </c>
      <c r="M744" s="46"/>
      <c r="N744" s="46"/>
      <c r="P744" s="44" t="s">
        <v>2748</v>
      </c>
      <c r="Q744" s="44" t="s">
        <v>2509</v>
      </c>
    </row>
    <row r="745" spans="4:17" ht="15" x14ac:dyDescent="0.25">
      <c r="D745" s="30"/>
      <c r="G745" s="26">
        <v>300</v>
      </c>
      <c r="H745" s="28" t="str">
        <f t="shared" si="70"/>
        <v>512.300</v>
      </c>
      <c r="I745" s="24" t="s">
        <v>1929</v>
      </c>
      <c r="J745" s="27" t="str">
        <f t="shared" si="71"/>
        <v>512.300 - Преобразователи</v>
      </c>
      <c r="M745" s="46"/>
      <c r="N745" s="46"/>
      <c r="P745" s="44" t="s">
        <v>2974</v>
      </c>
      <c r="Q745" s="44" t="s">
        <v>2274</v>
      </c>
    </row>
    <row r="746" spans="4:17" ht="15" x14ac:dyDescent="0.25">
      <c r="D746" s="30"/>
      <c r="G746" s="26">
        <v>310</v>
      </c>
      <c r="H746" s="28" t="str">
        <f t="shared" si="70"/>
        <v>512.310</v>
      </c>
      <c r="I746" s="24" t="s">
        <v>1928</v>
      </c>
      <c r="J746" s="27" t="str">
        <f t="shared" si="71"/>
        <v>512.310 - Приборные панели, шкафы датчиков, щиты</v>
      </c>
      <c r="M746" s="46"/>
      <c r="N746" s="46"/>
      <c r="P746" s="44" t="s">
        <v>2948</v>
      </c>
      <c r="Q746" s="44" t="s">
        <v>2305</v>
      </c>
    </row>
    <row r="747" spans="4:17" ht="15" x14ac:dyDescent="0.25">
      <c r="D747" s="30"/>
      <c r="G747" s="26">
        <v>320</v>
      </c>
      <c r="H747" s="28" t="str">
        <f t="shared" si="70"/>
        <v>512.320</v>
      </c>
      <c r="I747" s="24" t="s">
        <v>1927</v>
      </c>
      <c r="J747" s="27" t="str">
        <f t="shared" si="71"/>
        <v>512.320 - Приборы неразрушающего контроля, толщиномеры</v>
      </c>
      <c r="M747" s="46"/>
      <c r="N747" s="46"/>
      <c r="P747" s="44" t="s">
        <v>3153</v>
      </c>
      <c r="Q747" s="44" t="s">
        <v>2084</v>
      </c>
    </row>
    <row r="748" spans="4:17" ht="15" x14ac:dyDescent="0.25">
      <c r="D748" s="30"/>
      <c r="G748" s="26">
        <v>330</v>
      </c>
      <c r="H748" s="28" t="str">
        <f t="shared" si="70"/>
        <v>512.330</v>
      </c>
      <c r="I748" s="24" t="s">
        <v>1926</v>
      </c>
      <c r="J748" s="27" t="str">
        <f t="shared" si="71"/>
        <v>512.330 - Приборы пожарно-охранной сигнализации</v>
      </c>
      <c r="M748" s="46"/>
      <c r="N748" s="46"/>
      <c r="P748" s="44" t="s">
        <v>2947</v>
      </c>
      <c r="Q748" s="44" t="s">
        <v>2306</v>
      </c>
    </row>
    <row r="749" spans="4:17" ht="15" x14ac:dyDescent="0.25">
      <c r="D749" s="30"/>
      <c r="G749" s="26">
        <v>340</v>
      </c>
      <c r="H749" s="28" t="str">
        <f t="shared" si="70"/>
        <v>512.340</v>
      </c>
      <c r="I749" s="24" t="s">
        <v>1925</v>
      </c>
      <c r="J749" s="27" t="str">
        <f t="shared" si="71"/>
        <v>512.340 - Приборы физико-химического анализа, узлы пробоотбора, фильтры</v>
      </c>
      <c r="M749" s="46"/>
      <c r="N749" s="46"/>
      <c r="P749" s="44" t="s">
        <v>2842</v>
      </c>
      <c r="Q749" s="44" t="s">
        <v>2412</v>
      </c>
    </row>
    <row r="750" spans="4:17" ht="15" x14ac:dyDescent="0.25">
      <c r="D750" s="30"/>
      <c r="G750" s="26">
        <v>350</v>
      </c>
      <c r="H750" s="28" t="str">
        <f t="shared" si="70"/>
        <v>512.350</v>
      </c>
      <c r="I750" s="24" t="s">
        <v>1924</v>
      </c>
      <c r="J750" s="27" t="str">
        <f t="shared" si="71"/>
        <v>512.350 - Промышленные контроллеры для систем АСУ ТП</v>
      </c>
      <c r="M750" s="46"/>
      <c r="N750" s="46"/>
      <c r="P750" s="44" t="s">
        <v>3084</v>
      </c>
      <c r="Q750" s="44" t="s">
        <v>2155</v>
      </c>
    </row>
    <row r="751" spans="4:17" ht="15" x14ac:dyDescent="0.25">
      <c r="D751" s="30"/>
      <c r="G751" s="26">
        <v>360</v>
      </c>
      <c r="H751" s="28" t="str">
        <f t="shared" si="70"/>
        <v>512.360</v>
      </c>
      <c r="I751" s="24" t="s">
        <v>1923</v>
      </c>
      <c r="J751" s="27" t="str">
        <f t="shared" si="71"/>
        <v>512.360 - Радиодетали для систем АСУ</v>
      </c>
      <c r="M751" s="46"/>
      <c r="N751" s="46"/>
      <c r="P751" s="44" t="s">
        <v>3345</v>
      </c>
      <c r="Q751" s="44" t="s">
        <v>1901</v>
      </c>
    </row>
    <row r="752" spans="4:17" ht="15" x14ac:dyDescent="0.25">
      <c r="D752" s="30"/>
      <c r="G752" s="26">
        <v>370</v>
      </c>
      <c r="H752" s="28" t="str">
        <f t="shared" si="70"/>
        <v>512.370</v>
      </c>
      <c r="I752" s="24" t="s">
        <v>1922</v>
      </c>
      <c r="J752" s="27" t="str">
        <f t="shared" si="71"/>
        <v>512.370 - Регистраторы</v>
      </c>
      <c r="M752" s="46"/>
      <c r="N752" s="46"/>
      <c r="P752" s="44" t="s">
        <v>3201</v>
      </c>
      <c r="Q752" s="44" t="s">
        <v>2040</v>
      </c>
    </row>
    <row r="753" spans="4:17" ht="15" x14ac:dyDescent="0.25">
      <c r="D753" s="30"/>
      <c r="G753" s="26">
        <v>380</v>
      </c>
      <c r="H753" s="28" t="str">
        <f t="shared" si="70"/>
        <v>512.380</v>
      </c>
      <c r="I753" s="24" t="s">
        <v>1921</v>
      </c>
      <c r="J753" s="27" t="str">
        <f t="shared" si="71"/>
        <v>512.380 - Регуляторы</v>
      </c>
      <c r="M753" s="46"/>
      <c r="N753" s="46"/>
      <c r="P753" s="44" t="s">
        <v>2834</v>
      </c>
      <c r="Q753" s="44" t="s">
        <v>2420</v>
      </c>
    </row>
    <row r="754" spans="4:17" ht="15" x14ac:dyDescent="0.25">
      <c r="D754" s="30"/>
      <c r="G754" s="26">
        <v>390</v>
      </c>
      <c r="H754" s="28" t="str">
        <f t="shared" si="70"/>
        <v>512.390</v>
      </c>
      <c r="I754" s="24" t="s">
        <v>1920</v>
      </c>
      <c r="J754" s="27" t="str">
        <f t="shared" si="71"/>
        <v>512.390 - Реле -давления, -протока, ротаметры</v>
      </c>
      <c r="M754" s="46"/>
      <c r="N754" s="46"/>
      <c r="P754" s="44" t="s">
        <v>3280</v>
      </c>
      <c r="Q754" s="44" t="s">
        <v>1966</v>
      </c>
    </row>
    <row r="755" spans="4:17" ht="15" x14ac:dyDescent="0.25">
      <c r="D755" s="30"/>
      <c r="G755" s="26">
        <v>400</v>
      </c>
      <c r="H755" s="28" t="str">
        <f t="shared" si="70"/>
        <v>512.400</v>
      </c>
      <c r="I755" s="24" t="s">
        <v>1919</v>
      </c>
      <c r="J755" s="27" t="str">
        <f t="shared" si="71"/>
        <v>512.400 - Сигнализаторы</v>
      </c>
      <c r="M755" s="46"/>
      <c r="N755" s="46"/>
      <c r="P755" s="44" t="s">
        <v>3281</v>
      </c>
      <c r="Q755" s="44" t="s">
        <v>1965</v>
      </c>
    </row>
    <row r="756" spans="4:17" ht="15" x14ac:dyDescent="0.25">
      <c r="D756" s="30"/>
      <c r="G756" s="26">
        <v>410</v>
      </c>
      <c r="H756" s="28" t="str">
        <f t="shared" si="70"/>
        <v>512.410</v>
      </c>
      <c r="I756" s="24" t="s">
        <v>1918</v>
      </c>
      <c r="J756" s="27" t="str">
        <f t="shared" si="71"/>
        <v>512.410 - Системы автоматики</v>
      </c>
      <c r="M756" s="46"/>
      <c r="N756" s="46"/>
      <c r="P756" s="44" t="s">
        <v>2899</v>
      </c>
      <c r="Q756" s="44" t="s">
        <v>2355</v>
      </c>
    </row>
    <row r="757" spans="4:17" ht="15" x14ac:dyDescent="0.25">
      <c r="D757" s="30"/>
      <c r="G757" s="26">
        <v>420</v>
      </c>
      <c r="H757" s="28" t="str">
        <f t="shared" si="70"/>
        <v>512.420</v>
      </c>
      <c r="I757" s="24" t="s">
        <v>1917</v>
      </c>
      <c r="J757" s="27" t="str">
        <f t="shared" si="71"/>
        <v>512.420 - Системы контроля промышленного оборудования</v>
      </c>
      <c r="M757" s="46"/>
      <c r="N757" s="46"/>
      <c r="P757" s="44" t="s">
        <v>2893</v>
      </c>
      <c r="Q757" s="44" t="s">
        <v>2361</v>
      </c>
    </row>
    <row r="758" spans="4:17" ht="15" x14ac:dyDescent="0.25">
      <c r="D758" s="30"/>
      <c r="G758" s="26">
        <v>430</v>
      </c>
      <c r="H758" s="28" t="str">
        <f t="shared" ref="H758:H774" si="72">$D$725&amp;"."&amp;G758</f>
        <v>512.430</v>
      </c>
      <c r="I758" s="24" t="s">
        <v>1916</v>
      </c>
      <c r="J758" s="27" t="str">
        <f t="shared" ref="J758:J774" si="73">H758&amp;" - "&amp;I758</f>
        <v>512.430 - Системы измерения</v>
      </c>
      <c r="M758" s="46"/>
      <c r="N758" s="46"/>
      <c r="P758" s="44" t="s">
        <v>2648</v>
      </c>
      <c r="Q758" s="44" t="s">
        <v>2618</v>
      </c>
    </row>
    <row r="759" spans="4:17" ht="15" x14ac:dyDescent="0.25">
      <c r="D759" s="30"/>
      <c r="G759" s="26">
        <v>440</v>
      </c>
      <c r="H759" s="28" t="str">
        <f t="shared" si="72"/>
        <v>512.440</v>
      </c>
      <c r="I759" s="24" t="s">
        <v>1915</v>
      </c>
      <c r="J759" s="27" t="str">
        <f t="shared" si="73"/>
        <v>512.440 - Спецоборудование безопасности</v>
      </c>
      <c r="M759" s="46"/>
      <c r="N759" s="46"/>
      <c r="P759" s="44" t="s">
        <v>2647</v>
      </c>
      <c r="Q759" s="44" t="s">
        <v>671</v>
      </c>
    </row>
    <row r="760" spans="4:17" ht="15" x14ac:dyDescent="0.25">
      <c r="D760" s="30"/>
      <c r="G760" s="26">
        <v>450</v>
      </c>
      <c r="H760" s="28" t="str">
        <f t="shared" si="72"/>
        <v>512.450</v>
      </c>
      <c r="I760" s="24" t="s">
        <v>1914</v>
      </c>
      <c r="J760" s="27" t="str">
        <f t="shared" si="73"/>
        <v>512.450 - Стержневые зонды</v>
      </c>
      <c r="M760" s="46"/>
      <c r="N760" s="46"/>
      <c r="P760" s="44" t="s">
        <v>2895</v>
      </c>
      <c r="Q760" s="44" t="s">
        <v>2359</v>
      </c>
    </row>
    <row r="761" spans="4:17" ht="15" x14ac:dyDescent="0.25">
      <c r="D761" s="30"/>
      <c r="G761" s="26">
        <v>460</v>
      </c>
      <c r="H761" s="28" t="str">
        <f t="shared" si="72"/>
        <v>512.460</v>
      </c>
      <c r="I761" s="24" t="s">
        <v>1913</v>
      </c>
      <c r="J761" s="27" t="str">
        <f t="shared" si="73"/>
        <v>512.460 - Счётчики, тепловычислители, корректоры</v>
      </c>
      <c r="M761" s="46"/>
      <c r="N761" s="46"/>
      <c r="P761" s="44" t="s">
        <v>2883</v>
      </c>
      <c r="Q761" s="44" t="s">
        <v>2371</v>
      </c>
    </row>
    <row r="762" spans="4:17" ht="15" x14ac:dyDescent="0.25">
      <c r="D762" s="30"/>
      <c r="G762" s="26">
        <v>470</v>
      </c>
      <c r="H762" s="28" t="str">
        <f t="shared" si="72"/>
        <v>512.470</v>
      </c>
      <c r="I762" s="24" t="s">
        <v>1912</v>
      </c>
      <c r="J762" s="27" t="str">
        <f t="shared" si="73"/>
        <v>512.470 - Телемеханика для подстанций</v>
      </c>
      <c r="M762" s="46"/>
      <c r="N762" s="46"/>
      <c r="P762" s="44" t="s">
        <v>2898</v>
      </c>
      <c r="Q762" s="44" t="s">
        <v>2356</v>
      </c>
    </row>
    <row r="763" spans="4:17" ht="15" x14ac:dyDescent="0.25">
      <c r="D763" s="30"/>
      <c r="G763" s="26">
        <v>480</v>
      </c>
      <c r="H763" s="28" t="str">
        <f t="shared" si="72"/>
        <v>512.480</v>
      </c>
      <c r="I763" s="24" t="s">
        <v>1911</v>
      </c>
      <c r="J763" s="27" t="str">
        <f t="shared" si="73"/>
        <v>512.480 - Тепловычислители</v>
      </c>
      <c r="M763" s="46"/>
      <c r="N763" s="46"/>
      <c r="P763" s="44" t="s">
        <v>3085</v>
      </c>
      <c r="Q763" s="44" t="s">
        <v>2154</v>
      </c>
    </row>
    <row r="764" spans="4:17" ht="15" x14ac:dyDescent="0.25">
      <c r="D764" s="30"/>
      <c r="G764" s="26">
        <v>490</v>
      </c>
      <c r="H764" s="28" t="str">
        <f t="shared" si="72"/>
        <v>512.490</v>
      </c>
      <c r="I764" s="24" t="s">
        <v>1910</v>
      </c>
      <c r="J764" s="27" t="str">
        <f t="shared" si="73"/>
        <v>512.490 - Термометры,термопары,термосигнализаторы, комплектующие</v>
      </c>
      <c r="M764" s="46"/>
      <c r="N764" s="46"/>
      <c r="P764" s="44" t="s">
        <v>3346</v>
      </c>
      <c r="Q764" s="44" t="s">
        <v>1900</v>
      </c>
    </row>
    <row r="765" spans="4:17" ht="15" x14ac:dyDescent="0.25">
      <c r="D765" s="30"/>
      <c r="G765" s="26">
        <v>500</v>
      </c>
      <c r="H765" s="28" t="str">
        <f t="shared" si="72"/>
        <v>512.500</v>
      </c>
      <c r="I765" s="24" t="s">
        <v>1909</v>
      </c>
      <c r="J765" s="27" t="str">
        <f t="shared" si="73"/>
        <v>512.500 - Термопреобразователи</v>
      </c>
      <c r="M765" s="46"/>
      <c r="N765" s="46"/>
      <c r="P765" s="44" t="s">
        <v>3062</v>
      </c>
      <c r="Q765" s="44" t="s">
        <v>2178</v>
      </c>
    </row>
    <row r="766" spans="4:17" ht="15" x14ac:dyDescent="0.25">
      <c r="D766" s="30"/>
      <c r="G766" s="26">
        <v>510</v>
      </c>
      <c r="H766" s="28" t="str">
        <f t="shared" si="72"/>
        <v>512.510</v>
      </c>
      <c r="I766" s="24" t="s">
        <v>1908</v>
      </c>
      <c r="J766" s="27" t="str">
        <f t="shared" si="73"/>
        <v>512.510 - Технические манометры, вакуумметры</v>
      </c>
      <c r="M766" s="46"/>
      <c r="N766" s="46"/>
    </row>
    <row r="767" spans="4:17" ht="15" x14ac:dyDescent="0.25">
      <c r="D767" s="30"/>
      <c r="G767" s="26">
        <v>520</v>
      </c>
      <c r="H767" s="28" t="str">
        <f t="shared" si="72"/>
        <v>512.520</v>
      </c>
      <c r="I767" s="24" t="s">
        <v>1907</v>
      </c>
      <c r="J767" s="27" t="str">
        <f t="shared" si="73"/>
        <v>512.520 - Уровнемеры</v>
      </c>
      <c r="M767" s="46"/>
      <c r="N767" s="46"/>
      <c r="P767" s="46"/>
      <c r="Q767" s="46"/>
    </row>
    <row r="768" spans="4:17" ht="15" x14ac:dyDescent="0.25">
      <c r="D768" s="30"/>
      <c r="G768" s="26">
        <v>530</v>
      </c>
      <c r="H768" s="28" t="str">
        <f t="shared" si="72"/>
        <v>512.530</v>
      </c>
      <c r="I768" s="24" t="s">
        <v>1906</v>
      </c>
      <c r="J768" s="27" t="str">
        <f t="shared" si="73"/>
        <v>512.530 - Устройства автоматизаци</v>
      </c>
      <c r="M768" s="46"/>
      <c r="N768" s="46"/>
      <c r="P768" s="46"/>
      <c r="Q768" s="46"/>
    </row>
    <row r="769" spans="4:17" ht="15" x14ac:dyDescent="0.25">
      <c r="D769" s="30"/>
      <c r="G769" s="26">
        <v>540</v>
      </c>
      <c r="H769" s="28" t="str">
        <f t="shared" si="72"/>
        <v>512.540</v>
      </c>
      <c r="I769" s="24" t="s">
        <v>1905</v>
      </c>
      <c r="J769" s="27" t="str">
        <f t="shared" si="73"/>
        <v>512.540 - Устройства и системы передачи данных</v>
      </c>
      <c r="M769" s="46"/>
      <c r="N769" s="46"/>
      <c r="P769" s="46"/>
      <c r="Q769" s="46"/>
    </row>
    <row r="770" spans="4:17" ht="15" x14ac:dyDescent="0.25">
      <c r="D770" s="30"/>
      <c r="G770" s="26">
        <v>550</v>
      </c>
      <c r="H770" s="28" t="str">
        <f t="shared" si="72"/>
        <v>512.550</v>
      </c>
      <c r="I770" s="24" t="s">
        <v>1904</v>
      </c>
      <c r="J770" s="27" t="str">
        <f t="shared" si="73"/>
        <v>512.550 - Устройства контроля пламени</v>
      </c>
      <c r="M770" s="46"/>
      <c r="N770" s="46"/>
      <c r="P770" s="46"/>
      <c r="Q770" s="46"/>
    </row>
    <row r="771" spans="4:17" ht="15" x14ac:dyDescent="0.25">
      <c r="D771" s="30"/>
      <c r="G771" s="26">
        <v>560</v>
      </c>
      <c r="H771" s="28" t="str">
        <f t="shared" si="72"/>
        <v>512.560</v>
      </c>
      <c r="I771" s="24" t="s">
        <v>1903</v>
      </c>
      <c r="J771" s="27" t="str">
        <f t="shared" si="73"/>
        <v>512.560 - Устройства электро-химзащиты подземных конструкций</v>
      </c>
      <c r="M771" s="46"/>
      <c r="N771" s="46"/>
      <c r="P771" s="46"/>
      <c r="Q771" s="46"/>
    </row>
    <row r="772" spans="4:17" ht="15" x14ac:dyDescent="0.25">
      <c r="D772" s="30"/>
      <c r="G772" s="26">
        <v>570</v>
      </c>
      <c r="H772" s="28" t="str">
        <f t="shared" si="72"/>
        <v>512.570</v>
      </c>
      <c r="I772" s="24" t="s">
        <v>1902</v>
      </c>
      <c r="J772" s="27" t="str">
        <f t="shared" si="73"/>
        <v>512.570 - Шкафы АСУ и автоматики</v>
      </c>
      <c r="M772" s="46"/>
      <c r="N772" s="46"/>
      <c r="P772" s="46"/>
      <c r="Q772" s="46"/>
    </row>
    <row r="773" spans="4:17" ht="15" x14ac:dyDescent="0.25">
      <c r="D773" s="30"/>
      <c r="G773" s="26">
        <v>580</v>
      </c>
      <c r="H773" s="28" t="str">
        <f t="shared" si="72"/>
        <v>512.580</v>
      </c>
      <c r="I773" s="24" t="s">
        <v>1901</v>
      </c>
      <c r="J773" s="27" t="str">
        <f t="shared" si="73"/>
        <v>512.580 - Электрооборудование и средства автоматизации для кранов фирмы DHHI</v>
      </c>
      <c r="M773" s="46"/>
      <c r="N773" s="46"/>
      <c r="P773" s="46"/>
      <c r="Q773" s="46"/>
    </row>
    <row r="774" spans="4:17" ht="15" x14ac:dyDescent="0.25">
      <c r="D774" s="30"/>
      <c r="G774" s="26">
        <v>590</v>
      </c>
      <c r="H774" s="28" t="str">
        <f t="shared" si="72"/>
        <v>512.590</v>
      </c>
      <c r="I774" s="24" t="s">
        <v>1900</v>
      </c>
      <c r="J774" s="27" t="str">
        <f t="shared" si="73"/>
        <v>512.590 - Энкодеры и комплектующие к ним</v>
      </c>
      <c r="M774" s="46"/>
      <c r="N774" s="46"/>
      <c r="P774" s="46"/>
      <c r="Q774" s="46"/>
    </row>
    <row r="775" spans="4:17" ht="15" x14ac:dyDescent="0.25">
      <c r="D775" s="30">
        <v>513</v>
      </c>
      <c r="E775" s="24" t="s">
        <v>1899</v>
      </c>
      <c r="F775" s="25" t="str">
        <f>D775&amp;" - "&amp;E775</f>
        <v>513 - Средства электроники, связи и ВТ</v>
      </c>
      <c r="M775" s="46"/>
      <c r="N775" s="46"/>
      <c r="P775" s="46"/>
      <c r="Q775" s="46"/>
    </row>
    <row r="776" spans="4:17" ht="15" x14ac:dyDescent="0.25">
      <c r="D776" s="30"/>
      <c r="G776" s="26">
        <v>110</v>
      </c>
      <c r="H776" s="28" t="str">
        <f t="shared" ref="H776:H820" si="74">$D$775&amp;"."&amp;G776</f>
        <v>513.110</v>
      </c>
      <c r="I776" s="24" t="s">
        <v>1898</v>
      </c>
      <c r="J776" s="27" t="str">
        <f t="shared" ref="J776:J820" si="75">H776&amp;" - "&amp;I776</f>
        <v>513.110 - Радиоборудование и радиостанции</v>
      </c>
      <c r="M776" s="46"/>
      <c r="N776" s="46"/>
      <c r="P776" s="46"/>
      <c r="Q776" s="46"/>
    </row>
    <row r="777" spans="4:17" ht="15" x14ac:dyDescent="0.25">
      <c r="D777" s="30"/>
      <c r="G777" s="26">
        <v>120</v>
      </c>
      <c r="H777" s="28" t="str">
        <f t="shared" si="74"/>
        <v>513.120</v>
      </c>
      <c r="I777" s="24" t="s">
        <v>1897</v>
      </c>
      <c r="J777" s="27" t="str">
        <f t="shared" si="75"/>
        <v>513.120 - Документация , программы для систем связи</v>
      </c>
      <c r="M777" s="46"/>
      <c r="N777" s="46"/>
      <c r="P777" s="46"/>
      <c r="Q777" s="46"/>
    </row>
    <row r="778" spans="4:17" ht="15" x14ac:dyDescent="0.25">
      <c r="D778" s="30"/>
      <c r="G778" s="26">
        <v>130</v>
      </c>
      <c r="H778" s="28" t="str">
        <f t="shared" si="74"/>
        <v>513.130</v>
      </c>
      <c r="I778" s="24" t="s">
        <v>1896</v>
      </c>
      <c r="J778" s="27" t="str">
        <f t="shared" si="75"/>
        <v>513.130 - Оборудование систем телефонии</v>
      </c>
      <c r="M778" s="46"/>
      <c r="N778" s="46"/>
      <c r="P778" s="46"/>
      <c r="Q778" s="46"/>
    </row>
    <row r="779" spans="4:17" ht="15" x14ac:dyDescent="0.25">
      <c r="D779" s="30"/>
      <c r="G779" s="26">
        <v>140</v>
      </c>
      <c r="H779" s="28" t="str">
        <f t="shared" si="74"/>
        <v>513.140</v>
      </c>
      <c r="I779" s="24" t="s">
        <v>1895</v>
      </c>
      <c r="J779" s="27" t="str">
        <f t="shared" si="75"/>
        <v>513.140 - Приборы измерительные для систем телефонии</v>
      </c>
      <c r="M779" s="46"/>
      <c r="N779" s="46"/>
      <c r="P779" s="46"/>
      <c r="Q779" s="46"/>
    </row>
    <row r="780" spans="4:17" ht="15" x14ac:dyDescent="0.25">
      <c r="D780" s="30"/>
      <c r="G780" s="26">
        <v>150</v>
      </c>
      <c r="H780" s="28" t="str">
        <f t="shared" si="74"/>
        <v>513.150</v>
      </c>
      <c r="I780" s="24" t="s">
        <v>1894</v>
      </c>
      <c r="J780" s="27" t="str">
        <f t="shared" si="75"/>
        <v>513.150 - Кабельная продукция</v>
      </c>
      <c r="M780" s="46"/>
      <c r="N780" s="46"/>
      <c r="P780" s="46"/>
      <c r="Q780" s="46"/>
    </row>
    <row r="781" spans="4:17" ht="15" x14ac:dyDescent="0.25">
      <c r="D781" s="30"/>
      <c r="G781" s="26">
        <v>160</v>
      </c>
      <c r="H781" s="28" t="str">
        <f t="shared" si="74"/>
        <v>513.160</v>
      </c>
      <c r="I781" s="24" t="s">
        <v>1893</v>
      </c>
      <c r="J781" s="27" t="str">
        <f t="shared" si="75"/>
        <v>513.160 - Приборы для измерения и контроля параметров  кабельных систем</v>
      </c>
      <c r="M781" s="46"/>
      <c r="N781" s="46"/>
      <c r="P781" s="46"/>
      <c r="Q781" s="46"/>
    </row>
    <row r="782" spans="4:17" ht="15" x14ac:dyDescent="0.25">
      <c r="D782" s="30"/>
      <c r="G782" s="26">
        <v>170</v>
      </c>
      <c r="H782" s="28" t="str">
        <f t="shared" si="74"/>
        <v>513.170</v>
      </c>
      <c r="I782" s="24" t="s">
        <v>1892</v>
      </c>
      <c r="J782" s="27" t="str">
        <f t="shared" si="75"/>
        <v>513.170 - Системы оповещения</v>
      </c>
      <c r="M782" s="46"/>
      <c r="N782" s="46"/>
      <c r="P782" s="46"/>
      <c r="Q782" s="46"/>
    </row>
    <row r="783" spans="4:17" ht="15" x14ac:dyDescent="0.25">
      <c r="D783" s="30"/>
      <c r="G783" s="26">
        <v>180</v>
      </c>
      <c r="H783" s="28" t="str">
        <f t="shared" si="74"/>
        <v>513.180</v>
      </c>
      <c r="I783" s="24" t="s">
        <v>1891</v>
      </c>
      <c r="J783" s="27" t="str">
        <f t="shared" si="75"/>
        <v>513.180 - Системы озвучивания</v>
      </c>
      <c r="M783" s="46"/>
      <c r="N783" s="46"/>
      <c r="P783" s="46"/>
      <c r="Q783" s="46"/>
    </row>
    <row r="784" spans="4:17" ht="15" x14ac:dyDescent="0.25">
      <c r="D784" s="30"/>
      <c r="G784" s="26">
        <v>190</v>
      </c>
      <c r="H784" s="28" t="str">
        <f t="shared" si="74"/>
        <v>513.190</v>
      </c>
      <c r="I784" s="24" t="s">
        <v>1890</v>
      </c>
      <c r="J784" s="27" t="str">
        <f t="shared" si="75"/>
        <v>513.190 - Рапортная система</v>
      </c>
      <c r="M784" s="46"/>
      <c r="N784" s="46"/>
      <c r="P784" s="46"/>
      <c r="Q784" s="46"/>
    </row>
    <row r="785" spans="4:17" ht="15" x14ac:dyDescent="0.25">
      <c r="D785" s="30"/>
      <c r="G785" s="26">
        <v>200</v>
      </c>
      <c r="H785" s="28" t="str">
        <f t="shared" si="74"/>
        <v>513.200</v>
      </c>
      <c r="I785" s="24" t="s">
        <v>1889</v>
      </c>
      <c r="J785" s="27" t="str">
        <f t="shared" si="75"/>
        <v>513.200 - Радиосвязные измерительные системы</v>
      </c>
      <c r="M785" s="46"/>
      <c r="N785" s="46"/>
      <c r="P785" s="46"/>
      <c r="Q785" s="46"/>
    </row>
    <row r="786" spans="4:17" ht="15" x14ac:dyDescent="0.25">
      <c r="D786" s="30"/>
      <c r="G786" s="26">
        <v>210</v>
      </c>
      <c r="H786" s="28" t="str">
        <f t="shared" si="74"/>
        <v>513.210</v>
      </c>
      <c r="I786" s="24" t="s">
        <v>1888</v>
      </c>
      <c r="J786" s="27" t="str">
        <f t="shared" si="75"/>
        <v>513.210 - Громкоговорящая, диспетчерская связь</v>
      </c>
      <c r="M786" s="46"/>
      <c r="N786" s="46"/>
      <c r="P786" s="46"/>
      <c r="Q786" s="46"/>
    </row>
    <row r="787" spans="4:17" ht="15" x14ac:dyDescent="0.25">
      <c r="D787" s="30"/>
      <c r="G787" s="26">
        <v>220</v>
      </c>
      <c r="H787" s="28" t="str">
        <f t="shared" si="74"/>
        <v>513.220</v>
      </c>
      <c r="I787" s="24" t="s">
        <v>1887</v>
      </c>
      <c r="J787" s="27" t="str">
        <f t="shared" si="75"/>
        <v>513.220 - Системы промтелевидения и видеонаблюдения</v>
      </c>
      <c r="M787" s="46"/>
      <c r="N787" s="46"/>
      <c r="P787" s="46"/>
      <c r="Q787" s="46"/>
    </row>
    <row r="788" spans="4:17" ht="15" x14ac:dyDescent="0.25">
      <c r="D788" s="30"/>
      <c r="G788" s="26">
        <v>230</v>
      </c>
      <c r="H788" s="28" t="str">
        <f t="shared" si="74"/>
        <v>513.230</v>
      </c>
      <c r="I788" s="24" t="s">
        <v>1886</v>
      </c>
      <c r="J788" s="27" t="str">
        <f t="shared" si="75"/>
        <v>513.230 - Системы инфракрасной съемки</v>
      </c>
      <c r="M788" s="46"/>
      <c r="N788" s="46"/>
      <c r="P788" s="46"/>
      <c r="Q788" s="46"/>
    </row>
    <row r="789" spans="4:17" ht="15" x14ac:dyDescent="0.25">
      <c r="D789" s="30"/>
      <c r="G789" s="26">
        <v>240</v>
      </c>
      <c r="H789" s="28" t="str">
        <f t="shared" si="74"/>
        <v>513.240</v>
      </c>
      <c r="I789" s="24" t="s">
        <v>1885</v>
      </c>
      <c r="J789" s="27" t="str">
        <f t="shared" si="75"/>
        <v>513.240 - Системы радиорелейной связи</v>
      </c>
      <c r="M789" s="46"/>
      <c r="N789" s="46"/>
      <c r="P789" s="46"/>
      <c r="Q789" s="46"/>
    </row>
    <row r="790" spans="4:17" ht="15" x14ac:dyDescent="0.25">
      <c r="D790" s="30"/>
      <c r="G790" s="26">
        <v>250</v>
      </c>
      <c r="H790" s="28" t="str">
        <f t="shared" si="74"/>
        <v>513.250</v>
      </c>
      <c r="I790" s="24" t="s">
        <v>1884</v>
      </c>
      <c r="J790" s="27" t="str">
        <f t="shared" si="75"/>
        <v>513.250 - Приборы измерительные для систем беспроводного доступа и радиорелейной связи</v>
      </c>
      <c r="M790" s="46"/>
      <c r="N790" s="46"/>
      <c r="P790" s="46"/>
      <c r="Q790" s="46"/>
    </row>
    <row r="791" spans="4:17" ht="15" x14ac:dyDescent="0.25">
      <c r="D791" s="30"/>
      <c r="G791" s="26">
        <v>260</v>
      </c>
      <c r="H791" s="28" t="str">
        <f t="shared" si="74"/>
        <v>513.260</v>
      </c>
      <c r="I791" s="24" t="s">
        <v>1883</v>
      </c>
      <c r="J791" s="27" t="str">
        <f t="shared" si="75"/>
        <v>513.260 - Комплексные мультимедийные системы</v>
      </c>
      <c r="M791" s="46"/>
      <c r="N791" s="46"/>
      <c r="P791" s="46"/>
      <c r="Q791" s="46"/>
    </row>
    <row r="792" spans="4:17" ht="15" x14ac:dyDescent="0.25">
      <c r="D792" s="30"/>
      <c r="G792" s="26">
        <v>270</v>
      </c>
      <c r="H792" s="28" t="str">
        <f t="shared" si="74"/>
        <v>513.270</v>
      </c>
      <c r="I792" s="24" t="s">
        <v>1882</v>
      </c>
      <c r="J792" s="27" t="str">
        <f t="shared" si="75"/>
        <v>513.270 - Специализированный инструмент для монтажа</v>
      </c>
      <c r="M792" s="46"/>
      <c r="N792" s="46"/>
      <c r="P792" s="46"/>
      <c r="Q792" s="46"/>
    </row>
    <row r="793" spans="4:17" ht="15" x14ac:dyDescent="0.25">
      <c r="D793" s="30"/>
      <c r="G793" s="26">
        <v>280</v>
      </c>
      <c r="H793" s="28" t="str">
        <f t="shared" si="74"/>
        <v>513.280</v>
      </c>
      <c r="I793" s="24" t="s">
        <v>1881</v>
      </c>
      <c r="J793" s="27" t="str">
        <f t="shared" si="75"/>
        <v>513.280 - Оптико-волоконное обрудование и комплектующие</v>
      </c>
      <c r="M793" s="46"/>
      <c r="N793" s="46"/>
      <c r="P793" s="46"/>
      <c r="Q793" s="46"/>
    </row>
    <row r="794" spans="4:17" ht="15" x14ac:dyDescent="0.25">
      <c r="D794" s="30"/>
      <c r="G794" s="26">
        <v>290</v>
      </c>
      <c r="H794" s="28" t="str">
        <f t="shared" si="74"/>
        <v>513.290</v>
      </c>
      <c r="I794" s="24" t="s">
        <v>1880</v>
      </c>
      <c r="J794" s="27" t="str">
        <f t="shared" si="75"/>
        <v>513.290 - Серверы</v>
      </c>
      <c r="M794" s="46"/>
      <c r="N794" s="46"/>
      <c r="P794" s="46"/>
      <c r="Q794" s="46"/>
    </row>
    <row r="795" spans="4:17" ht="15" x14ac:dyDescent="0.25">
      <c r="D795" s="30"/>
      <c r="G795" s="26">
        <v>300</v>
      </c>
      <c r="H795" s="28" t="str">
        <f t="shared" si="74"/>
        <v>513.300</v>
      </c>
      <c r="I795" s="24" t="s">
        <v>1879</v>
      </c>
      <c r="J795" s="27" t="str">
        <f t="shared" si="75"/>
        <v>513.300 - ПЭВМ офисные</v>
      </c>
      <c r="M795" s="46"/>
      <c r="N795" s="46"/>
      <c r="P795" s="46"/>
      <c r="Q795" s="46"/>
    </row>
    <row r="796" spans="4:17" ht="15" x14ac:dyDescent="0.25">
      <c r="D796" s="30"/>
      <c r="G796" s="26">
        <v>310</v>
      </c>
      <c r="H796" s="28" t="str">
        <f t="shared" si="74"/>
        <v>513.310</v>
      </c>
      <c r="I796" s="24" t="s">
        <v>1878</v>
      </c>
      <c r="J796" s="27" t="str">
        <f t="shared" si="75"/>
        <v>513.310 - Ноутбуки</v>
      </c>
      <c r="M796" s="46"/>
      <c r="N796" s="46"/>
      <c r="P796" s="46"/>
      <c r="Q796" s="46"/>
    </row>
    <row r="797" spans="4:17" ht="15" x14ac:dyDescent="0.25">
      <c r="D797" s="30"/>
      <c r="G797" s="26">
        <v>320</v>
      </c>
      <c r="H797" s="28" t="str">
        <f t="shared" si="74"/>
        <v>513.320</v>
      </c>
      <c r="I797" s="24" t="s">
        <v>1877</v>
      </c>
      <c r="J797" s="27" t="str">
        <f t="shared" si="75"/>
        <v>513.320 - Принтеры, сканеры и  МФУ</v>
      </c>
      <c r="M797" s="46"/>
      <c r="N797" s="46"/>
      <c r="P797" s="46"/>
      <c r="Q797" s="46"/>
    </row>
    <row r="798" spans="4:17" ht="15" x14ac:dyDescent="0.25">
      <c r="D798" s="30"/>
      <c r="G798" s="26">
        <v>330</v>
      </c>
      <c r="H798" s="28" t="str">
        <f t="shared" si="74"/>
        <v>513.330</v>
      </c>
      <c r="I798" s="24" t="s">
        <v>1876</v>
      </c>
      <c r="J798" s="27" t="str">
        <f t="shared" si="75"/>
        <v>513.330 - Переферия</v>
      </c>
      <c r="M798" s="46"/>
      <c r="N798" s="46"/>
      <c r="P798" s="46"/>
      <c r="Q798" s="46"/>
    </row>
    <row r="799" spans="4:17" ht="15" x14ac:dyDescent="0.25">
      <c r="D799" s="30"/>
      <c r="G799" s="26">
        <v>340</v>
      </c>
      <c r="H799" s="28" t="str">
        <f t="shared" si="74"/>
        <v>513.340</v>
      </c>
      <c r="I799" s="24" t="s">
        <v>1875</v>
      </c>
      <c r="J799" s="27" t="str">
        <f t="shared" si="75"/>
        <v>513.340 - Системы хранения данных</v>
      </c>
      <c r="M799" s="46"/>
      <c r="N799" s="46"/>
      <c r="P799" s="46"/>
      <c r="Q799" s="46"/>
    </row>
    <row r="800" spans="4:17" ht="15" x14ac:dyDescent="0.25">
      <c r="D800" s="30"/>
      <c r="G800" s="26">
        <v>350</v>
      </c>
      <c r="H800" s="28" t="str">
        <f t="shared" si="74"/>
        <v>513.350</v>
      </c>
      <c r="I800" s="24" t="s">
        <v>1874</v>
      </c>
      <c r="J800" s="27" t="str">
        <f t="shared" si="75"/>
        <v>513.350 - Источники бесперебойного питания и комплектующие</v>
      </c>
      <c r="M800" s="46"/>
      <c r="N800" s="46"/>
      <c r="P800" s="46"/>
      <c r="Q800" s="46"/>
    </row>
    <row r="801" spans="7:17" ht="15" x14ac:dyDescent="0.25">
      <c r="G801" s="26">
        <v>360</v>
      </c>
      <c r="H801" s="28" t="str">
        <f t="shared" si="74"/>
        <v>513.360</v>
      </c>
      <c r="I801" s="29" t="s">
        <v>1873</v>
      </c>
      <c r="J801" s="27" t="str">
        <f t="shared" si="75"/>
        <v>513.360 - Сетевое и телекоммуникационное оборудование производства Cisco Systems</v>
      </c>
      <c r="M801" s="46"/>
      <c r="N801" s="46"/>
      <c r="P801" s="46"/>
      <c r="Q801" s="46"/>
    </row>
    <row r="802" spans="7:17" ht="15" x14ac:dyDescent="0.25">
      <c r="G802" s="26">
        <v>370</v>
      </c>
      <c r="H802" s="28" t="str">
        <f t="shared" si="74"/>
        <v>513.370</v>
      </c>
      <c r="I802" s="24" t="s">
        <v>1872</v>
      </c>
      <c r="J802" s="27" t="str">
        <f t="shared" si="75"/>
        <v>513.370 - Сетевое и телекоммуникационное оборудование прочих производителей</v>
      </c>
      <c r="M802" s="46"/>
      <c r="N802" s="46"/>
      <c r="P802" s="46"/>
      <c r="Q802" s="46"/>
    </row>
    <row r="803" spans="7:17" ht="15" x14ac:dyDescent="0.25">
      <c r="G803" s="26">
        <v>380</v>
      </c>
      <c r="H803" s="28" t="str">
        <f t="shared" si="74"/>
        <v>513.380</v>
      </c>
      <c r="I803" s="24" t="s">
        <v>1871</v>
      </c>
      <c r="J803" s="27" t="str">
        <f t="shared" si="75"/>
        <v>513.380 - Технические средства защиты информации</v>
      </c>
      <c r="M803" s="46"/>
      <c r="N803" s="46"/>
      <c r="P803" s="46"/>
      <c r="Q803" s="46"/>
    </row>
    <row r="804" spans="7:17" ht="15" x14ac:dyDescent="0.25">
      <c r="G804" s="26">
        <v>390</v>
      </c>
      <c r="H804" s="28" t="str">
        <f t="shared" si="74"/>
        <v>513.390</v>
      </c>
      <c r="I804" s="24" t="s">
        <v>1870</v>
      </c>
      <c r="J804" s="27" t="str">
        <f t="shared" si="75"/>
        <v>513.390 - Системы видеоконференцсвязи</v>
      </c>
      <c r="M804" s="46"/>
      <c r="N804" s="46"/>
      <c r="P804" s="46"/>
      <c r="Q804" s="46"/>
    </row>
    <row r="805" spans="7:17" ht="15" x14ac:dyDescent="0.25">
      <c r="G805" s="26">
        <v>400</v>
      </c>
      <c r="H805" s="28" t="str">
        <f t="shared" si="74"/>
        <v>513.400</v>
      </c>
      <c r="I805" s="24" t="s">
        <v>1869</v>
      </c>
      <c r="J805" s="27" t="str">
        <f t="shared" si="75"/>
        <v>513.400 - Оборудование беспроводных систем доступа</v>
      </c>
      <c r="M805" s="46"/>
      <c r="N805" s="46"/>
      <c r="P805" s="46"/>
      <c r="Q805" s="46"/>
    </row>
    <row r="806" spans="7:17" ht="15" x14ac:dyDescent="0.25">
      <c r="G806" s="26">
        <v>410</v>
      </c>
      <c r="H806" s="28" t="str">
        <f t="shared" si="74"/>
        <v>513.410</v>
      </c>
      <c r="I806" s="24" t="s">
        <v>1868</v>
      </c>
      <c r="J806" s="27" t="str">
        <f t="shared" si="75"/>
        <v>513.410 - Пассивное сетевое оборудование</v>
      </c>
      <c r="M806" s="46"/>
      <c r="N806" s="46"/>
      <c r="P806" s="46"/>
      <c r="Q806" s="46"/>
    </row>
    <row r="807" spans="7:17" ht="15" x14ac:dyDescent="0.25">
      <c r="G807" s="26">
        <v>420</v>
      </c>
      <c r="H807" s="28" t="str">
        <f t="shared" si="74"/>
        <v>513.420</v>
      </c>
      <c r="I807" s="24" t="s">
        <v>1867</v>
      </c>
      <c r="J807" s="27" t="str">
        <f t="shared" si="75"/>
        <v>513.420 - Жёсткий диск</v>
      </c>
      <c r="M807" s="46"/>
      <c r="N807" s="46"/>
      <c r="P807" s="46"/>
      <c r="Q807" s="46"/>
    </row>
    <row r="808" spans="7:17" ht="15" x14ac:dyDescent="0.25">
      <c r="G808" s="26">
        <v>430</v>
      </c>
      <c r="H808" s="28" t="str">
        <f t="shared" si="74"/>
        <v>513.430</v>
      </c>
      <c r="I808" s="24" t="s">
        <v>1866</v>
      </c>
      <c r="J808" s="27" t="str">
        <f t="shared" si="75"/>
        <v>513.430 - Модуль флеш-памяти</v>
      </c>
      <c r="M808" s="46"/>
      <c r="N808" s="46"/>
      <c r="P808" s="46"/>
      <c r="Q808" s="46"/>
    </row>
    <row r="809" spans="7:17" ht="15" x14ac:dyDescent="0.25">
      <c r="G809" s="26">
        <v>440</v>
      </c>
      <c r="H809" s="28" t="str">
        <f t="shared" si="74"/>
        <v>513.440</v>
      </c>
      <c r="I809" s="24" t="s">
        <v>1865</v>
      </c>
      <c r="J809" s="27" t="str">
        <f t="shared" si="75"/>
        <v>513.440 - Процессоры</v>
      </c>
      <c r="M809" s="46"/>
      <c r="N809" s="46"/>
      <c r="P809" s="46"/>
      <c r="Q809" s="46"/>
    </row>
    <row r="810" spans="7:17" ht="15" x14ac:dyDescent="0.25">
      <c r="G810" s="26">
        <v>450</v>
      </c>
      <c r="H810" s="28" t="str">
        <f t="shared" si="74"/>
        <v>513.450</v>
      </c>
      <c r="I810" s="24" t="s">
        <v>1864</v>
      </c>
      <c r="J810" s="27" t="str">
        <f t="shared" si="75"/>
        <v>513.450 - Блок питания</v>
      </c>
      <c r="M810" s="46"/>
      <c r="N810" s="46"/>
      <c r="P810" s="46"/>
      <c r="Q810" s="46"/>
    </row>
    <row r="811" spans="7:17" ht="15" x14ac:dyDescent="0.25">
      <c r="G811" s="26">
        <v>460</v>
      </c>
      <c r="H811" s="28" t="str">
        <f t="shared" si="74"/>
        <v>513.460</v>
      </c>
      <c r="I811" s="24" t="s">
        <v>1863</v>
      </c>
      <c r="J811" s="27" t="str">
        <f t="shared" si="75"/>
        <v>513.460 - Плата системная</v>
      </c>
      <c r="M811" s="46"/>
      <c r="N811" s="46"/>
      <c r="P811" s="46"/>
      <c r="Q811" s="46"/>
    </row>
    <row r="812" spans="7:17" ht="15" x14ac:dyDescent="0.25">
      <c r="G812" s="26">
        <v>470</v>
      </c>
      <c r="H812" s="28" t="str">
        <f t="shared" si="74"/>
        <v>513.470</v>
      </c>
      <c r="I812" s="24" t="s">
        <v>1862</v>
      </c>
      <c r="J812" s="27" t="str">
        <f t="shared" si="75"/>
        <v>513.470 - Видеокарта</v>
      </c>
      <c r="M812" s="46"/>
      <c r="N812" s="46"/>
      <c r="P812" s="46"/>
      <c r="Q812" s="46"/>
    </row>
    <row r="813" spans="7:17" ht="15" x14ac:dyDescent="0.25">
      <c r="G813" s="26">
        <v>480</v>
      </c>
      <c r="H813" s="28" t="str">
        <f t="shared" si="74"/>
        <v>513.480</v>
      </c>
      <c r="I813" s="24" t="s">
        <v>1861</v>
      </c>
      <c r="J813" s="27" t="str">
        <f t="shared" si="75"/>
        <v>513.480 - Устройство чтения переносных носителей информации</v>
      </c>
      <c r="M813" s="46"/>
      <c r="N813" s="46"/>
      <c r="P813" s="46"/>
      <c r="Q813" s="46"/>
    </row>
    <row r="814" spans="7:17" ht="15" x14ac:dyDescent="0.25">
      <c r="G814" s="26">
        <v>490</v>
      </c>
      <c r="H814" s="28" t="str">
        <f t="shared" si="74"/>
        <v>513.490</v>
      </c>
      <c r="I814" s="24" t="s">
        <v>1860</v>
      </c>
      <c r="J814" s="27" t="str">
        <f t="shared" si="75"/>
        <v>513.490 - Оптический  привод</v>
      </c>
      <c r="M814" s="46"/>
      <c r="N814" s="46"/>
      <c r="P814" s="46"/>
      <c r="Q814" s="46"/>
    </row>
    <row r="815" spans="7:17" ht="15" x14ac:dyDescent="0.25">
      <c r="G815" s="26">
        <v>500</v>
      </c>
      <c r="H815" s="28" t="str">
        <f t="shared" si="74"/>
        <v>513.500</v>
      </c>
      <c r="I815" s="24" t="s">
        <v>1859</v>
      </c>
      <c r="J815" s="27" t="str">
        <f t="shared" si="75"/>
        <v>513.500 - Картриджи для  принтеров HP</v>
      </c>
      <c r="M815" s="46"/>
      <c r="N815" s="46"/>
      <c r="P815" s="46"/>
      <c r="Q815" s="46"/>
    </row>
    <row r="816" spans="7:17" ht="15" x14ac:dyDescent="0.25">
      <c r="G816" s="26">
        <v>510</v>
      </c>
      <c r="H816" s="28" t="str">
        <f t="shared" si="74"/>
        <v>513.510</v>
      </c>
      <c r="I816" s="24" t="s">
        <v>1858</v>
      </c>
      <c r="J816" s="27" t="str">
        <f t="shared" si="75"/>
        <v>513.510 - Картриджи для  принтеров EPSON</v>
      </c>
      <c r="M816" s="46"/>
      <c r="N816" s="46"/>
      <c r="P816" s="46"/>
      <c r="Q816" s="46"/>
    </row>
    <row r="817" spans="7:17" ht="15" x14ac:dyDescent="0.25">
      <c r="G817" s="26">
        <v>520</v>
      </c>
      <c r="H817" s="28" t="str">
        <f t="shared" si="74"/>
        <v>513.520</v>
      </c>
      <c r="I817" s="24" t="s">
        <v>1857</v>
      </c>
      <c r="J817" s="27" t="str">
        <f t="shared" si="75"/>
        <v>513.520 - Картриджи для  принтеров CANON</v>
      </c>
      <c r="M817" s="46"/>
      <c r="N817" s="46"/>
      <c r="P817" s="46"/>
      <c r="Q817" s="46"/>
    </row>
    <row r="818" spans="7:17" ht="15" x14ac:dyDescent="0.25">
      <c r="G818" s="26">
        <v>530</v>
      </c>
      <c r="H818" s="28" t="str">
        <f t="shared" si="74"/>
        <v>513.530</v>
      </c>
      <c r="I818" s="24" t="s">
        <v>1856</v>
      </c>
      <c r="J818" s="27" t="str">
        <f t="shared" si="75"/>
        <v>513.530 - Картриджи для  принтеров XEROX</v>
      </c>
      <c r="M818" s="46"/>
      <c r="N818" s="46"/>
    </row>
    <row r="819" spans="7:17" ht="15" x14ac:dyDescent="0.25">
      <c r="G819" s="26">
        <v>540</v>
      </c>
      <c r="H819" s="28" t="str">
        <f t="shared" si="74"/>
        <v>513.540</v>
      </c>
      <c r="I819" s="24" t="s">
        <v>1855</v>
      </c>
      <c r="J819" s="27" t="str">
        <f t="shared" si="75"/>
        <v>513.540 - Лазерный диск</v>
      </c>
      <c r="M819" s="46"/>
      <c r="N819" s="46"/>
    </row>
    <row r="820" spans="7:17" ht="15" x14ac:dyDescent="0.25">
      <c r="G820" s="26">
        <v>550</v>
      </c>
      <c r="H820" s="28" t="str">
        <f t="shared" si="74"/>
        <v>513.550</v>
      </c>
      <c r="I820" s="24" t="s">
        <v>1851</v>
      </c>
      <c r="J820" s="27" t="str">
        <f t="shared" si="75"/>
        <v>513.550 - Программное обеспечение</v>
      </c>
      <c r="M820" s="46"/>
      <c r="N820" s="46"/>
    </row>
  </sheetData>
  <sortState xmlns:xlrd2="http://schemas.microsoft.com/office/spreadsheetml/2017/richdata2" ref="M2:N57">
    <sortCondition ref="N2"/>
  </sortState>
  <conditionalFormatting sqref="I275:I490 I492:I1048576 I1:I273">
    <cfRule type="duplicateValues" dxfId="72" priority="7"/>
  </conditionalFormatting>
  <conditionalFormatting sqref="I274">
    <cfRule type="duplicateValues" dxfId="71" priority="5"/>
  </conditionalFormatting>
  <conditionalFormatting sqref="I274">
    <cfRule type="duplicateValues" dxfId="70" priority="4"/>
  </conditionalFormatting>
  <conditionalFormatting sqref="I274">
    <cfRule type="duplicateValues" dxfId="69" priority="3"/>
  </conditionalFormatting>
  <conditionalFormatting sqref="I274">
    <cfRule type="duplicateValues" dxfId="68" priority="6"/>
  </conditionalFormatting>
  <conditionalFormatting sqref="I274">
    <cfRule type="duplicateValues" dxfId="67" priority="2"/>
  </conditionalFormatting>
  <conditionalFormatting sqref="I491">
    <cfRule type="duplicateValues" dxfId="66" priority="1"/>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9</v>
      </c>
      <c r="B1" s="35" t="s">
        <v>17</v>
      </c>
      <c r="C1" s="35" t="s">
        <v>23</v>
      </c>
      <c r="D1" s="35" t="s">
        <v>2608</v>
      </c>
      <c r="E1" s="35" t="s">
        <v>2594</v>
      </c>
      <c r="F1" s="35" t="s">
        <v>2593</v>
      </c>
      <c r="G1" s="35" t="s">
        <v>2592</v>
      </c>
      <c r="H1" s="35" t="s">
        <v>2591</v>
      </c>
      <c r="I1" s="35" t="s">
        <v>2589</v>
      </c>
      <c r="J1" s="35" t="s">
        <v>2569</v>
      </c>
      <c r="K1" s="35" t="s">
        <v>2563</v>
      </c>
      <c r="L1" s="35" t="s">
        <v>2533</v>
      </c>
      <c r="M1" s="35" t="s">
        <v>2530</v>
      </c>
      <c r="N1" s="35" t="s">
        <v>2525</v>
      </c>
      <c r="O1" s="35" t="s">
        <v>2519</v>
      </c>
      <c r="P1" s="35" t="s">
        <v>2511</v>
      </c>
      <c r="Q1" s="35" t="s">
        <v>2490</v>
      </c>
      <c r="R1" s="35" t="s">
        <v>28</v>
      </c>
      <c r="S1" s="35" t="s">
        <v>2446</v>
      </c>
      <c r="T1" s="35" t="s">
        <v>2425</v>
      </c>
      <c r="U1" s="35" t="s">
        <v>2398</v>
      </c>
      <c r="V1" s="35" t="s">
        <v>2374</v>
      </c>
      <c r="W1" s="35" t="s">
        <v>2334</v>
      </c>
      <c r="X1" s="35" t="s">
        <v>2302</v>
      </c>
      <c r="Y1" s="35" t="s">
        <v>2296</v>
      </c>
      <c r="Z1" s="35" t="s">
        <v>2281</v>
      </c>
      <c r="AA1" s="35" t="s">
        <v>2280</v>
      </c>
      <c r="AB1" s="35" t="s">
        <v>2279</v>
      </c>
      <c r="AC1" s="35" t="s">
        <v>2275</v>
      </c>
      <c r="AD1" s="35" t="s">
        <v>2271</v>
      </c>
      <c r="AE1" s="35" t="s">
        <v>2259</v>
      </c>
      <c r="AF1" s="35" t="s">
        <v>2250</v>
      </c>
      <c r="AG1" s="35" t="s">
        <v>2228</v>
      </c>
      <c r="AH1" s="35" t="s">
        <v>2227</v>
      </c>
      <c r="AI1" s="35" t="s">
        <v>2220</v>
      </c>
      <c r="AJ1" s="35" t="s">
        <v>2203</v>
      </c>
      <c r="AK1" s="35" t="s">
        <v>2201</v>
      </c>
      <c r="AL1" s="35" t="s">
        <v>2197</v>
      </c>
      <c r="AM1" s="35" t="s">
        <v>2192</v>
      </c>
      <c r="AN1" s="35" t="s">
        <v>2186</v>
      </c>
      <c r="AO1" s="35" t="s">
        <v>2175</v>
      </c>
      <c r="AP1" s="35" t="s">
        <v>2170</v>
      </c>
      <c r="AQ1" s="35" t="s">
        <v>81</v>
      </c>
      <c r="AR1" s="35" t="s">
        <v>2150</v>
      </c>
      <c r="AS1" s="35" t="s">
        <v>2138</v>
      </c>
      <c r="AT1" s="35" t="s">
        <v>2099</v>
      </c>
      <c r="AU1" s="35" t="s">
        <v>2082</v>
      </c>
      <c r="AV1" s="35" t="s">
        <v>2052</v>
      </c>
      <c r="AW1" s="35" t="s">
        <v>2038</v>
      </c>
      <c r="AX1" s="35" t="s">
        <v>2021</v>
      </c>
      <c r="AY1" s="35" t="s">
        <v>2016</v>
      </c>
      <c r="AZ1" s="35" t="s">
        <v>1999</v>
      </c>
      <c r="BA1" s="35" t="s">
        <v>1984</v>
      </c>
      <c r="BB1" s="35" t="s">
        <v>1964</v>
      </c>
      <c r="BC1" s="35" t="s">
        <v>1948</v>
      </c>
      <c r="BD1" s="35" t="s">
        <v>1899</v>
      </c>
    </row>
    <row r="2" spans="1:56" x14ac:dyDescent="0.25">
      <c r="A2" s="36" t="s">
        <v>2627</v>
      </c>
      <c r="B2" s="36" t="s">
        <v>993</v>
      </c>
      <c r="C2" s="37" t="s">
        <v>2617</v>
      </c>
      <c r="D2" s="36" t="s">
        <v>2607</v>
      </c>
      <c r="E2" s="38" t="s">
        <v>2594</v>
      </c>
      <c r="F2" s="38" t="s">
        <v>2593</v>
      </c>
      <c r="G2" s="38" t="s">
        <v>2592</v>
      </c>
      <c r="H2" s="38" t="s">
        <v>2591</v>
      </c>
      <c r="I2" s="37" t="s">
        <v>2588</v>
      </c>
      <c r="J2" s="37" t="s">
        <v>2568</v>
      </c>
      <c r="K2" s="37" t="s">
        <v>2562</v>
      </c>
      <c r="L2" s="36" t="s">
        <v>2532</v>
      </c>
      <c r="M2" s="36" t="s">
        <v>2529</v>
      </c>
      <c r="N2" s="36" t="s">
        <v>2524</v>
      </c>
      <c r="O2" s="36" t="s">
        <v>2518</v>
      </c>
      <c r="P2" s="36" t="s">
        <v>2510</v>
      </c>
      <c r="Q2" s="36" t="s">
        <v>2489</v>
      </c>
      <c r="R2" s="36" t="s">
        <v>2480</v>
      </c>
      <c r="S2" s="36" t="s">
        <v>2445</v>
      </c>
      <c r="T2" s="36" t="s">
        <v>2424</v>
      </c>
      <c r="U2" s="36" t="s">
        <v>2397</v>
      </c>
      <c r="V2" s="35"/>
      <c r="W2" s="36" t="s">
        <v>2333</v>
      </c>
      <c r="X2" s="36" t="s">
        <v>2301</v>
      </c>
      <c r="Y2" s="36" t="s">
        <v>2295</v>
      </c>
      <c r="Z2" s="37" t="s">
        <v>2281</v>
      </c>
      <c r="AA2" s="37" t="s">
        <v>2280</v>
      </c>
      <c r="AB2" s="36" t="s">
        <v>2279</v>
      </c>
      <c r="AC2" s="36" t="s">
        <v>2274</v>
      </c>
      <c r="AD2" s="36" t="s">
        <v>2270</v>
      </c>
      <c r="AE2" s="36" t="s">
        <v>2258</v>
      </c>
      <c r="AF2" s="36" t="s">
        <v>2249</v>
      </c>
      <c r="AG2" s="37" t="s">
        <v>2228</v>
      </c>
      <c r="AH2" s="36" t="s">
        <v>2226</v>
      </c>
      <c r="AI2" s="36" t="s">
        <v>2219</v>
      </c>
      <c r="AJ2" s="36" t="s">
        <v>2202</v>
      </c>
      <c r="AK2" s="36" t="s">
        <v>2200</v>
      </c>
      <c r="AL2" s="36" t="s">
        <v>2196</v>
      </c>
      <c r="AM2" s="36" t="s">
        <v>2191</v>
      </c>
      <c r="AN2" s="36" t="s">
        <v>2185</v>
      </c>
      <c r="AO2" s="36" t="s">
        <v>3469</v>
      </c>
      <c r="AP2" s="36" t="s">
        <v>2169</v>
      </c>
      <c r="AQ2" s="36" t="s">
        <v>2161</v>
      </c>
      <c r="AR2" s="36" t="s">
        <v>2149</v>
      </c>
      <c r="AS2" s="37" t="s">
        <v>2137</v>
      </c>
      <c r="AT2" s="36" t="s">
        <v>3468</v>
      </c>
      <c r="AU2" s="37" t="s">
        <v>2081</v>
      </c>
      <c r="AV2" s="36" t="s">
        <v>2051</v>
      </c>
      <c r="AW2" s="37" t="s">
        <v>2037</v>
      </c>
      <c r="AX2" s="36" t="s">
        <v>2020</v>
      </c>
      <c r="AY2" s="36" t="s">
        <v>2015</v>
      </c>
      <c r="AZ2" s="36" t="s">
        <v>1998</v>
      </c>
      <c r="BA2" s="37" t="s">
        <v>1983</v>
      </c>
      <c r="BB2" s="36" t="s">
        <v>1963</v>
      </c>
      <c r="BC2" s="37" t="s">
        <v>1947</v>
      </c>
      <c r="BD2" s="37" t="s">
        <v>1898</v>
      </c>
    </row>
    <row r="3" spans="1:56" x14ac:dyDescent="0.25">
      <c r="A3" s="36" t="s">
        <v>2626</v>
      </c>
      <c r="B3" s="37" t="s">
        <v>2623</v>
      </c>
      <c r="C3" s="37" t="s">
        <v>2616</v>
      </c>
      <c r="D3" s="36" t="s">
        <v>2606</v>
      </c>
      <c r="I3" s="37" t="s">
        <v>2587</v>
      </c>
      <c r="J3" s="37" t="s">
        <v>2567</v>
      </c>
      <c r="K3" s="37" t="s">
        <v>2561</v>
      </c>
      <c r="L3" s="36" t="s">
        <v>2531</v>
      </c>
      <c r="M3" s="36" t="s">
        <v>2528</v>
      </c>
      <c r="N3" s="36" t="s">
        <v>2523</v>
      </c>
      <c r="O3" s="36" t="s">
        <v>2517</v>
      </c>
      <c r="P3" s="36" t="s">
        <v>2509</v>
      </c>
      <c r="Q3" s="36" t="s">
        <v>2488</v>
      </c>
      <c r="R3" s="36" t="s">
        <v>2479</v>
      </c>
      <c r="S3" s="36" t="s">
        <v>2444</v>
      </c>
      <c r="T3" s="36" t="s">
        <v>2423</v>
      </c>
      <c r="U3" s="36" t="s">
        <v>2396</v>
      </c>
      <c r="V3" s="39" t="s">
        <v>588</v>
      </c>
      <c r="W3" s="36" t="s">
        <v>2332</v>
      </c>
      <c r="X3" s="36" t="s">
        <v>2300</v>
      </c>
      <c r="Y3" s="36" t="s">
        <v>2294</v>
      </c>
      <c r="AB3" s="36" t="s">
        <v>2278</v>
      </c>
      <c r="AC3" s="36" t="s">
        <v>2273</v>
      </c>
      <c r="AD3" s="36" t="s">
        <v>2269</v>
      </c>
      <c r="AE3" s="36" t="s">
        <v>2257</v>
      </c>
      <c r="AF3" s="36" t="s">
        <v>2248</v>
      </c>
      <c r="AH3" s="36" t="s">
        <v>2225</v>
      </c>
      <c r="AI3" s="36" t="s">
        <v>2218</v>
      </c>
      <c r="AK3" s="36" t="s">
        <v>2199</v>
      </c>
      <c r="AL3" s="36" t="s">
        <v>2195</v>
      </c>
      <c r="AM3" s="36" t="s">
        <v>2190</v>
      </c>
      <c r="AN3" s="36" t="s">
        <v>2184</v>
      </c>
      <c r="AO3" s="36" t="s">
        <v>2174</v>
      </c>
      <c r="AP3" s="36" t="s">
        <v>2168</v>
      </c>
      <c r="AQ3" s="36" t="s">
        <v>2160</v>
      </c>
      <c r="AR3" s="36" t="s">
        <v>2148</v>
      </c>
      <c r="AS3" s="37" t="s">
        <v>2136</v>
      </c>
      <c r="AT3" s="36" t="s">
        <v>2098</v>
      </c>
      <c r="AU3" s="37" t="s">
        <v>2080</v>
      </c>
      <c r="AV3" s="36" t="s">
        <v>2050</v>
      </c>
      <c r="AW3" s="37" t="s">
        <v>2036</v>
      </c>
      <c r="AX3" s="36" t="s">
        <v>2019</v>
      </c>
      <c r="AY3" s="36" t="s">
        <v>2014</v>
      </c>
      <c r="AZ3" s="36" t="s">
        <v>1997</v>
      </c>
      <c r="BA3" s="37" t="s">
        <v>1982</v>
      </c>
      <c r="BB3" s="36" t="s">
        <v>1962</v>
      </c>
      <c r="BC3" s="37" t="s">
        <v>1946</v>
      </c>
      <c r="BD3" s="37" t="s">
        <v>1897</v>
      </c>
    </row>
    <row r="4" spans="1:56" x14ac:dyDescent="0.25">
      <c r="A4" s="36" t="s">
        <v>2625</v>
      </c>
      <c r="B4" s="37" t="s">
        <v>2622</v>
      </c>
      <c r="C4" s="37" t="s">
        <v>2615</v>
      </c>
      <c r="D4" s="36" t="s">
        <v>2605</v>
      </c>
      <c r="I4" s="37" t="s">
        <v>2586</v>
      </c>
      <c r="J4" s="37" t="s">
        <v>2566</v>
      </c>
      <c r="K4" s="40" t="s">
        <v>2560</v>
      </c>
      <c r="M4" s="36" t="s">
        <v>2527</v>
      </c>
      <c r="N4" s="36" t="s">
        <v>2522</v>
      </c>
      <c r="O4" s="36" t="s">
        <v>2516</v>
      </c>
      <c r="P4" s="36" t="s">
        <v>2508</v>
      </c>
      <c r="Q4" s="36" t="s">
        <v>2487</v>
      </c>
      <c r="R4" s="36" t="s">
        <v>2478</v>
      </c>
      <c r="S4" s="36" t="s">
        <v>2443</v>
      </c>
      <c r="T4" s="36" t="s">
        <v>2422</v>
      </c>
      <c r="U4" s="36" t="s">
        <v>2395</v>
      </c>
      <c r="V4" s="36" t="s">
        <v>2373</v>
      </c>
      <c r="W4" s="36" t="s">
        <v>2331</v>
      </c>
      <c r="X4" s="36" t="s">
        <v>2299</v>
      </c>
      <c r="Y4" s="36" t="s">
        <v>2293</v>
      </c>
      <c r="AB4" s="36" t="s">
        <v>2277</v>
      </c>
      <c r="AC4" s="36" t="s">
        <v>955</v>
      </c>
      <c r="AD4" s="36" t="s">
        <v>2268</v>
      </c>
      <c r="AE4" s="36" t="s">
        <v>2256</v>
      </c>
      <c r="AF4" s="36" t="s">
        <v>925</v>
      </c>
      <c r="AH4" s="36" t="s">
        <v>2224</v>
      </c>
      <c r="AI4" s="36" t="s">
        <v>2217</v>
      </c>
      <c r="AK4" s="36" t="s">
        <v>2198</v>
      </c>
      <c r="AL4" s="36" t="s">
        <v>2194</v>
      </c>
      <c r="AM4" s="36" t="s">
        <v>2189</v>
      </c>
      <c r="AN4" s="36" t="s">
        <v>2183</v>
      </c>
      <c r="AO4" s="36" t="s">
        <v>2173</v>
      </c>
      <c r="AP4" s="36" t="s">
        <v>2167</v>
      </c>
      <c r="AQ4" s="36" t="s">
        <v>2159</v>
      </c>
      <c r="AR4" s="36" t="s">
        <v>2147</v>
      </c>
      <c r="AS4" s="37" t="s">
        <v>2135</v>
      </c>
      <c r="AT4" s="36" t="s">
        <v>2097</v>
      </c>
      <c r="AU4" s="37" t="s">
        <v>2079</v>
      </c>
      <c r="AV4" s="36" t="s">
        <v>2049</v>
      </c>
      <c r="AW4" s="37" t="s">
        <v>2035</v>
      </c>
      <c r="AX4" s="36" t="s">
        <v>2018</v>
      </c>
      <c r="AY4" s="36" t="s">
        <v>2013</v>
      </c>
      <c r="AZ4" s="36" t="s">
        <v>1996</v>
      </c>
      <c r="BA4" s="37" t="s">
        <v>1981</v>
      </c>
      <c r="BB4" s="36" t="s">
        <v>1961</v>
      </c>
      <c r="BC4" s="37" t="s">
        <v>3462</v>
      </c>
      <c r="BD4" s="37" t="s">
        <v>1896</v>
      </c>
    </row>
    <row r="5" spans="1:56" x14ac:dyDescent="0.25">
      <c r="A5" s="36" t="s">
        <v>2624</v>
      </c>
      <c r="B5" s="36" t="s">
        <v>2621</v>
      </c>
      <c r="C5" s="37" t="s">
        <v>2614</v>
      </c>
      <c r="D5" s="36" t="s">
        <v>2604</v>
      </c>
      <c r="I5" s="37" t="s">
        <v>2585</v>
      </c>
      <c r="J5" s="37" t="s">
        <v>2565</v>
      </c>
      <c r="K5" s="36" t="s">
        <v>2559</v>
      </c>
      <c r="M5" s="36" t="s">
        <v>2526</v>
      </c>
      <c r="N5" s="36" t="s">
        <v>2521</v>
      </c>
      <c r="O5" s="36" t="s">
        <v>2515</v>
      </c>
      <c r="P5" s="36" t="s">
        <v>2507</v>
      </c>
      <c r="Q5" s="36" t="s">
        <v>2486</v>
      </c>
      <c r="R5" s="36" t="s">
        <v>2477</v>
      </c>
      <c r="S5" s="36" t="s">
        <v>2442</v>
      </c>
      <c r="T5" s="36" t="s">
        <v>2421</v>
      </c>
      <c r="U5" s="36" t="s">
        <v>2394</v>
      </c>
      <c r="V5" s="36" t="s">
        <v>2372</v>
      </c>
      <c r="W5" s="36" t="s">
        <v>2330</v>
      </c>
      <c r="X5" s="36" t="s">
        <v>2298</v>
      </c>
      <c r="Y5" s="36" t="s">
        <v>2292</v>
      </c>
      <c r="AB5" s="36" t="s">
        <v>2276</v>
      </c>
      <c r="AC5" s="36" t="s">
        <v>2272</v>
      </c>
      <c r="AD5" s="36" t="s">
        <v>2267</v>
      </c>
      <c r="AE5" s="36" t="s">
        <v>2255</v>
      </c>
      <c r="AF5" s="36" t="s">
        <v>2247</v>
      </c>
      <c r="AH5" s="36" t="s">
        <v>2223</v>
      </c>
      <c r="AI5" s="36" t="s">
        <v>2216</v>
      </c>
      <c r="AL5" s="36" t="s">
        <v>2193</v>
      </c>
      <c r="AM5" s="36" t="s">
        <v>2188</v>
      </c>
      <c r="AN5" s="36" t="s">
        <v>2182</v>
      </c>
      <c r="AO5" s="36" t="s">
        <v>2172</v>
      </c>
      <c r="AP5" s="36" t="s">
        <v>2166</v>
      </c>
      <c r="AQ5" s="36" t="s">
        <v>2158</v>
      </c>
      <c r="AR5" s="36" t="s">
        <v>2146</v>
      </c>
      <c r="AS5" s="37" t="s">
        <v>2134</v>
      </c>
      <c r="AT5" s="36" t="s">
        <v>2096</v>
      </c>
      <c r="AU5" s="37" t="s">
        <v>2078</v>
      </c>
      <c r="AV5" s="36" t="s">
        <v>2048</v>
      </c>
      <c r="AW5" s="37" t="s">
        <v>2034</v>
      </c>
      <c r="AX5" s="36" t="s">
        <v>2017</v>
      </c>
      <c r="AY5" s="36" t="s">
        <v>2012</v>
      </c>
      <c r="AZ5" s="36" t="s">
        <v>1995</v>
      </c>
      <c r="BA5" s="37" t="s">
        <v>3461</v>
      </c>
      <c r="BB5" s="36" t="s">
        <v>1960</v>
      </c>
      <c r="BC5" s="37" t="s">
        <v>1945</v>
      </c>
      <c r="BD5" s="37" t="s">
        <v>1895</v>
      </c>
    </row>
    <row r="6" spans="1:56" x14ac:dyDescent="0.25">
      <c r="B6" s="36" t="s">
        <v>2620</v>
      </c>
      <c r="C6" s="37" t="s">
        <v>2613</v>
      </c>
      <c r="D6" s="36" t="s">
        <v>853</v>
      </c>
      <c r="I6" s="37" t="s">
        <v>2584</v>
      </c>
      <c r="J6" s="37" t="s">
        <v>2564</v>
      </c>
      <c r="K6" s="40" t="s">
        <v>2558</v>
      </c>
      <c r="N6" s="36" t="s">
        <v>2520</v>
      </c>
      <c r="O6" s="36" t="s">
        <v>2514</v>
      </c>
      <c r="P6" s="36" t="s">
        <v>2506</v>
      </c>
      <c r="Q6" s="36" t="s">
        <v>2485</v>
      </c>
      <c r="R6" s="36" t="s">
        <v>2476</v>
      </c>
      <c r="S6" s="36" t="s">
        <v>2441</v>
      </c>
      <c r="T6" s="36" t="s">
        <v>2420</v>
      </c>
      <c r="U6" s="36" t="s">
        <v>2393</v>
      </c>
      <c r="V6" s="36" t="s">
        <v>2371</v>
      </c>
      <c r="W6" s="36" t="s">
        <v>2329</v>
      </c>
      <c r="X6" s="36" t="s">
        <v>2297</v>
      </c>
      <c r="Y6" s="36" t="s">
        <v>2291</v>
      </c>
      <c r="AD6" s="36" t="s">
        <v>2266</v>
      </c>
      <c r="AE6" s="36" t="s">
        <v>2254</v>
      </c>
      <c r="AF6" s="36" t="s">
        <v>2246</v>
      </c>
      <c r="AH6" s="36" t="s">
        <v>2222</v>
      </c>
      <c r="AI6" s="36" t="s">
        <v>2215</v>
      </c>
      <c r="AM6" s="36" t="s">
        <v>2187</v>
      </c>
      <c r="AN6" s="36" t="s">
        <v>2181</v>
      </c>
      <c r="AO6" s="36" t="s">
        <v>2171</v>
      </c>
      <c r="AP6" s="36" t="s">
        <v>2165</v>
      </c>
      <c r="AQ6" s="36" t="s">
        <v>2157</v>
      </c>
      <c r="AR6" s="36" t="s">
        <v>2145</v>
      </c>
      <c r="AS6" s="37" t="s">
        <v>2133</v>
      </c>
      <c r="AT6" s="36" t="s">
        <v>2095</v>
      </c>
      <c r="AU6" s="37" t="s">
        <v>2077</v>
      </c>
      <c r="AV6" s="36" t="s">
        <v>2047</v>
      </c>
      <c r="AW6" s="37" t="s">
        <v>2033</v>
      </c>
      <c r="AX6" s="36" t="s">
        <v>3450</v>
      </c>
      <c r="AY6" s="36" t="s">
        <v>2011</v>
      </c>
      <c r="AZ6" s="36" t="s">
        <v>1994</v>
      </c>
      <c r="BA6" s="37" t="s">
        <v>1980</v>
      </c>
      <c r="BB6" s="36" t="s">
        <v>1959</v>
      </c>
      <c r="BC6" s="37" t="s">
        <v>1944</v>
      </c>
      <c r="BD6" s="37" t="s">
        <v>1894</v>
      </c>
    </row>
    <row r="7" spans="1:56" x14ac:dyDescent="0.25">
      <c r="B7" s="36" t="s">
        <v>2619</v>
      </c>
      <c r="C7" s="37" t="s">
        <v>2612</v>
      </c>
      <c r="D7" s="36" t="s">
        <v>2603</v>
      </c>
      <c r="I7" s="37" t="s">
        <v>2583</v>
      </c>
      <c r="J7" s="37" t="s">
        <v>6731</v>
      </c>
      <c r="K7" s="37" t="s">
        <v>1853</v>
      </c>
      <c r="O7" s="36" t="s">
        <v>2513</v>
      </c>
      <c r="P7" s="36" t="s">
        <v>2505</v>
      </c>
      <c r="Q7" s="36" t="s">
        <v>2484</v>
      </c>
      <c r="R7" s="36" t="s">
        <v>2475</v>
      </c>
      <c r="S7" s="36" t="s">
        <v>2440</v>
      </c>
      <c r="T7" s="36" t="s">
        <v>2419</v>
      </c>
      <c r="U7" s="36" t="s">
        <v>2392</v>
      </c>
      <c r="V7" s="36" t="s">
        <v>2370</v>
      </c>
      <c r="W7" s="36" t="s">
        <v>2328</v>
      </c>
      <c r="Y7" s="36" t="s">
        <v>2290</v>
      </c>
      <c r="AD7" s="36" t="s">
        <v>2265</v>
      </c>
      <c r="AE7" s="36" t="s">
        <v>2253</v>
      </c>
      <c r="AF7" s="36" t="s">
        <v>2245</v>
      </c>
      <c r="AH7" s="36" t="s">
        <v>2221</v>
      </c>
      <c r="AI7" s="36" t="s">
        <v>2214</v>
      </c>
      <c r="AN7" s="36" t="s">
        <v>2180</v>
      </c>
      <c r="AP7" s="36" t="s">
        <v>2164</v>
      </c>
      <c r="AQ7" s="36" t="s">
        <v>2156</v>
      </c>
      <c r="AR7" s="36" t="s">
        <v>3447</v>
      </c>
      <c r="AS7" s="37" t="s">
        <v>2132</v>
      </c>
      <c r="AT7" s="36" t="s">
        <v>2094</v>
      </c>
      <c r="AU7" s="37" t="s">
        <v>2076</v>
      </c>
      <c r="AV7" s="36" t="s">
        <v>2046</v>
      </c>
      <c r="AW7" s="37" t="s">
        <v>2032</v>
      </c>
      <c r="AX7" s="36" t="s">
        <v>3451</v>
      </c>
      <c r="AY7" s="36" t="s">
        <v>2010</v>
      </c>
      <c r="AZ7" s="36" t="s">
        <v>1993</v>
      </c>
      <c r="BA7" s="37" t="s">
        <v>1979</v>
      </c>
      <c r="BB7" s="36" t="s">
        <v>1958</v>
      </c>
      <c r="BC7" s="37" t="s">
        <v>1943</v>
      </c>
      <c r="BD7" s="37" t="s">
        <v>1893</v>
      </c>
    </row>
    <row r="8" spans="1:56" x14ac:dyDescent="0.25">
      <c r="B8" s="36" t="s">
        <v>671</v>
      </c>
      <c r="C8" s="36" t="s">
        <v>2611</v>
      </c>
      <c r="D8" s="36" t="s">
        <v>2602</v>
      </c>
      <c r="I8" s="37" t="s">
        <v>2582</v>
      </c>
      <c r="J8" s="37" t="s">
        <v>6734</v>
      </c>
      <c r="K8" s="40" t="s">
        <v>2557</v>
      </c>
      <c r="O8" s="36" t="s">
        <v>2512</v>
      </c>
      <c r="P8" s="36" t="s">
        <v>2504</v>
      </c>
      <c r="Q8" s="36" t="s">
        <v>2483</v>
      </c>
      <c r="R8" s="36" t="s">
        <v>2474</v>
      </c>
      <c r="S8" s="36" t="s">
        <v>2439</v>
      </c>
      <c r="T8" s="36" t="s">
        <v>2418</v>
      </c>
      <c r="U8" s="36" t="s">
        <v>2391</v>
      </c>
      <c r="V8" s="36" t="s">
        <v>2369</v>
      </c>
      <c r="W8" s="36" t="s">
        <v>2327</v>
      </c>
      <c r="Y8" s="36" t="s">
        <v>2289</v>
      </c>
      <c r="AD8" s="36" t="s">
        <v>2264</v>
      </c>
      <c r="AE8" s="36" t="s">
        <v>2252</v>
      </c>
      <c r="AF8" s="36" t="s">
        <v>2244</v>
      </c>
      <c r="AI8" s="36" t="s">
        <v>2213</v>
      </c>
      <c r="AN8" s="36" t="s">
        <v>2179</v>
      </c>
      <c r="AP8" s="36" t="s">
        <v>2163</v>
      </c>
      <c r="AQ8" s="36" t="s">
        <v>2155</v>
      </c>
      <c r="AR8" s="36" t="s">
        <v>2144</v>
      </c>
      <c r="AS8" s="37" t="s">
        <v>2131</v>
      </c>
      <c r="AT8" s="36" t="s">
        <v>2093</v>
      </c>
      <c r="AU8" s="37" t="s">
        <v>2075</v>
      </c>
      <c r="AV8" s="36" t="s">
        <v>2045</v>
      </c>
      <c r="AW8" s="37" t="s">
        <v>2031</v>
      </c>
      <c r="AX8" s="36" t="s">
        <v>3457</v>
      </c>
      <c r="AY8" s="36" t="s">
        <v>2009</v>
      </c>
      <c r="AZ8" s="36" t="s">
        <v>1992</v>
      </c>
      <c r="BA8" s="37" t="s">
        <v>1978</v>
      </c>
      <c r="BB8" s="36" t="s">
        <v>1957</v>
      </c>
      <c r="BC8" s="37" t="s">
        <v>1942</v>
      </c>
      <c r="BD8" s="37" t="s">
        <v>1892</v>
      </c>
    </row>
    <row r="9" spans="1:56" x14ac:dyDescent="0.25">
      <c r="B9" s="36" t="s">
        <v>2618</v>
      </c>
      <c r="C9" s="36" t="s">
        <v>2610</v>
      </c>
      <c r="D9" s="36" t="s">
        <v>2601</v>
      </c>
      <c r="I9" s="37" t="s">
        <v>2581</v>
      </c>
      <c r="K9" s="37" t="s">
        <v>2556</v>
      </c>
      <c r="P9" s="36" t="s">
        <v>2503</v>
      </c>
      <c r="Q9" s="36" t="s">
        <v>2482</v>
      </c>
      <c r="R9" s="36" t="s">
        <v>2473</v>
      </c>
      <c r="S9" s="36" t="s">
        <v>2438</v>
      </c>
      <c r="T9" s="36" t="s">
        <v>2417</v>
      </c>
      <c r="U9" s="36" t="s">
        <v>2390</v>
      </c>
      <c r="V9" s="36" t="s">
        <v>2368</v>
      </c>
      <c r="W9" s="36" t="s">
        <v>2326</v>
      </c>
      <c r="Y9" s="36" t="s">
        <v>2288</v>
      </c>
      <c r="AD9" s="36" t="s">
        <v>2263</v>
      </c>
      <c r="AE9" s="36" t="s">
        <v>2251</v>
      </c>
      <c r="AF9" s="36" t="s">
        <v>2243</v>
      </c>
      <c r="AI9" s="36" t="s">
        <v>2212</v>
      </c>
      <c r="AN9" s="36" t="s">
        <v>2178</v>
      </c>
      <c r="AP9" s="41" t="s">
        <v>2162</v>
      </c>
      <c r="AQ9" s="36" t="s">
        <v>2154</v>
      </c>
      <c r="AR9" s="36" t="s">
        <v>2143</v>
      </c>
      <c r="AS9" s="37" t="s">
        <v>2130</v>
      </c>
      <c r="AT9" s="36" t="s">
        <v>2092</v>
      </c>
      <c r="AU9" s="37" t="s">
        <v>2074</v>
      </c>
      <c r="AV9" s="36" t="s">
        <v>2044</v>
      </c>
      <c r="AW9" s="37" t="s">
        <v>3449</v>
      </c>
      <c r="AY9" s="36" t="s">
        <v>2008</v>
      </c>
      <c r="AZ9" s="36" t="s">
        <v>1991</v>
      </c>
      <c r="BA9" s="37" t="s">
        <v>1977</v>
      </c>
      <c r="BB9" s="36" t="s">
        <v>1956</v>
      </c>
      <c r="BC9" s="37" t="s">
        <v>1941</v>
      </c>
      <c r="BD9" s="37" t="s">
        <v>1891</v>
      </c>
    </row>
    <row r="10" spans="1:56" x14ac:dyDescent="0.25">
      <c r="C10" s="36" t="s">
        <v>697</v>
      </c>
      <c r="D10" s="36" t="s">
        <v>2600</v>
      </c>
      <c r="I10" s="37" t="s">
        <v>2580</v>
      </c>
      <c r="K10" s="37" t="s">
        <v>2555</v>
      </c>
      <c r="P10" s="36" t="s">
        <v>2502</v>
      </c>
      <c r="Q10" s="36" t="s">
        <v>3392</v>
      </c>
      <c r="R10" s="36" t="s">
        <v>2472</v>
      </c>
      <c r="S10" s="36" t="s">
        <v>2437</v>
      </c>
      <c r="T10" s="36" t="s">
        <v>2416</v>
      </c>
      <c r="U10" s="36" t="s">
        <v>2389</v>
      </c>
      <c r="V10" s="36" t="s">
        <v>2367</v>
      </c>
      <c r="W10" s="36" t="s">
        <v>2325</v>
      </c>
      <c r="Y10" s="36" t="s">
        <v>2287</v>
      </c>
      <c r="AD10" s="36" t="s">
        <v>2262</v>
      </c>
      <c r="AF10" s="36" t="s">
        <v>2242</v>
      </c>
      <c r="AI10" s="36" t="s">
        <v>2211</v>
      </c>
      <c r="AN10" s="36" t="s">
        <v>2177</v>
      </c>
      <c r="AQ10" s="36" t="s">
        <v>2153</v>
      </c>
      <c r="AR10" s="36" t="s">
        <v>2142</v>
      </c>
      <c r="AS10" s="37" t="s">
        <v>2129</v>
      </c>
      <c r="AT10" s="36" t="s">
        <v>2091</v>
      </c>
      <c r="AU10" s="37" t="s">
        <v>2073</v>
      </c>
      <c r="AV10" s="36" t="s">
        <v>3455</v>
      </c>
      <c r="AW10" s="37" t="s">
        <v>3452</v>
      </c>
      <c r="AY10" s="36" t="s">
        <v>2007</v>
      </c>
      <c r="AZ10" s="36" t="s">
        <v>1990</v>
      </c>
      <c r="BA10" s="37" t="s">
        <v>1976</v>
      </c>
      <c r="BB10" s="36" t="s">
        <v>1955</v>
      </c>
      <c r="BC10" s="37" t="s">
        <v>1940</v>
      </c>
      <c r="BD10" s="37" t="s">
        <v>1890</v>
      </c>
    </row>
    <row r="11" spans="1:56" x14ac:dyDescent="0.25">
      <c r="C11" s="36" t="s">
        <v>2609</v>
      </c>
      <c r="D11" s="36" t="s">
        <v>2599</v>
      </c>
      <c r="I11" s="37" t="s">
        <v>2579</v>
      </c>
      <c r="K11" s="37" t="s">
        <v>2554</v>
      </c>
      <c r="P11" s="36" t="s">
        <v>2501</v>
      </c>
      <c r="R11" s="36" t="s">
        <v>2471</v>
      </c>
      <c r="S11" s="36" t="s">
        <v>2436</v>
      </c>
      <c r="T11" s="36" t="s">
        <v>2415</v>
      </c>
      <c r="U11" s="36" t="s">
        <v>2388</v>
      </c>
      <c r="V11" s="36" t="s">
        <v>2366</v>
      </c>
      <c r="W11" s="36" t="s">
        <v>2324</v>
      </c>
      <c r="Y11" s="36" t="s">
        <v>2286</v>
      </c>
      <c r="AD11" s="36" t="s">
        <v>2261</v>
      </c>
      <c r="AF11" s="36" t="s">
        <v>2241</v>
      </c>
      <c r="AI11" s="36" t="s">
        <v>932</v>
      </c>
      <c r="AN11" s="36" t="s">
        <v>2176</v>
      </c>
      <c r="AR11" s="36" t="s">
        <v>2141</v>
      </c>
      <c r="AS11" s="37" t="s">
        <v>2128</v>
      </c>
      <c r="AT11" s="36" t="s">
        <v>2090</v>
      </c>
      <c r="AU11" s="37" t="s">
        <v>2072</v>
      </c>
      <c r="AV11" s="36" t="s">
        <v>2043</v>
      </c>
      <c r="AW11" s="37" t="s">
        <v>3467</v>
      </c>
      <c r="AY11" s="36" t="s">
        <v>2006</v>
      </c>
      <c r="AZ11" s="36" t="s">
        <v>1989</v>
      </c>
      <c r="BA11" s="37" t="s">
        <v>1975</v>
      </c>
      <c r="BB11" s="36" t="s">
        <v>3460</v>
      </c>
      <c r="BC11" s="37" t="s">
        <v>1939</v>
      </c>
      <c r="BD11" s="37" t="s">
        <v>1889</v>
      </c>
    </row>
    <row r="12" spans="1:56" x14ac:dyDescent="0.25">
      <c r="D12" s="36" t="s">
        <v>2598</v>
      </c>
      <c r="I12" s="37" t="s">
        <v>2578</v>
      </c>
      <c r="K12" s="37" t="s">
        <v>2553</v>
      </c>
      <c r="P12" s="36" t="s">
        <v>2500</v>
      </c>
      <c r="R12" s="36" t="s">
        <v>2470</v>
      </c>
      <c r="S12" s="36" t="s">
        <v>2435</v>
      </c>
      <c r="T12" s="36" t="s">
        <v>2414</v>
      </c>
      <c r="U12" s="36" t="s">
        <v>2387</v>
      </c>
      <c r="V12" s="36" t="s">
        <v>2365</v>
      </c>
      <c r="W12" s="36" t="s">
        <v>2323</v>
      </c>
      <c r="Y12" s="36" t="s">
        <v>2285</v>
      </c>
      <c r="AD12" s="36" t="s">
        <v>2260</v>
      </c>
      <c r="AF12" s="36" t="s">
        <v>2240</v>
      </c>
      <c r="AI12" s="36" t="s">
        <v>2210</v>
      </c>
      <c r="AR12" s="36" t="s">
        <v>2140</v>
      </c>
      <c r="AS12" s="37" t="s">
        <v>2127</v>
      </c>
      <c r="AT12" s="36" t="s">
        <v>2089</v>
      </c>
      <c r="AU12" s="37" t="s">
        <v>2071</v>
      </c>
      <c r="AV12" s="36" t="s">
        <v>2042</v>
      </c>
      <c r="AW12" s="37" t="s">
        <v>2030</v>
      </c>
      <c r="AY12" s="36" t="s">
        <v>2005</v>
      </c>
      <c r="AZ12" s="36" t="s">
        <v>1988</v>
      </c>
      <c r="BA12" s="37" t="s">
        <v>1974</v>
      </c>
      <c r="BB12" s="36" t="s">
        <v>1954</v>
      </c>
      <c r="BC12" s="37" t="s">
        <v>1938</v>
      </c>
      <c r="BD12" s="37" t="s">
        <v>1888</v>
      </c>
    </row>
    <row r="13" spans="1:56" x14ac:dyDescent="0.25">
      <c r="D13" s="37" t="s">
        <v>2597</v>
      </c>
      <c r="I13" s="37" t="s">
        <v>2577</v>
      </c>
      <c r="K13" s="37" t="s">
        <v>1852</v>
      </c>
      <c r="P13" s="36" t="s">
        <v>2499</v>
      </c>
      <c r="R13" s="36" t="s">
        <v>2469</v>
      </c>
      <c r="S13" s="36" t="s">
        <v>2434</v>
      </c>
      <c r="T13" s="36" t="s">
        <v>2413</v>
      </c>
      <c r="U13" s="36" t="s">
        <v>2386</v>
      </c>
      <c r="V13" s="36" t="s">
        <v>2364</v>
      </c>
      <c r="W13" s="36" t="s">
        <v>2322</v>
      </c>
      <c r="Y13" s="36" t="s">
        <v>2284</v>
      </c>
      <c r="AF13" s="36" t="s">
        <v>2239</v>
      </c>
      <c r="AI13" s="36" t="s">
        <v>2209</v>
      </c>
      <c r="AR13" s="36" t="s">
        <v>2139</v>
      </c>
      <c r="AS13" s="37" t="s">
        <v>2126</v>
      </c>
      <c r="AT13" s="36" t="s">
        <v>2088</v>
      </c>
      <c r="AU13" s="37" t="s">
        <v>2070</v>
      </c>
      <c r="AV13" s="36" t="s">
        <v>2041</v>
      </c>
      <c r="AW13" s="37" t="s">
        <v>2029</v>
      </c>
      <c r="AY13" s="36" t="s">
        <v>2004</v>
      </c>
      <c r="AZ13" s="36" t="s">
        <v>1987</v>
      </c>
      <c r="BA13" s="37" t="s">
        <v>1973</v>
      </c>
      <c r="BB13" s="36" t="s">
        <v>1953</v>
      </c>
      <c r="BC13" s="37" t="s">
        <v>1937</v>
      </c>
      <c r="BD13" s="37" t="s">
        <v>1887</v>
      </c>
    </row>
    <row r="14" spans="1:56" x14ac:dyDescent="0.25">
      <c r="D14" s="36" t="s">
        <v>2596</v>
      </c>
      <c r="I14" s="37" t="s">
        <v>2576</v>
      </c>
      <c r="K14" s="37" t="s">
        <v>2552</v>
      </c>
      <c r="P14" s="36" t="s">
        <v>2498</v>
      </c>
      <c r="R14" s="36" t="s">
        <v>2468</v>
      </c>
      <c r="S14" s="36" t="s">
        <v>2433</v>
      </c>
      <c r="T14" s="36" t="s">
        <v>2412</v>
      </c>
      <c r="U14" s="36" t="s">
        <v>2385</v>
      </c>
      <c r="V14" s="36" t="s">
        <v>2363</v>
      </c>
      <c r="W14" s="36" t="s">
        <v>2321</v>
      </c>
      <c r="Y14" s="36" t="s">
        <v>2283</v>
      </c>
      <c r="AF14" s="36" t="s">
        <v>2238</v>
      </c>
      <c r="AI14" s="36" t="s">
        <v>2208</v>
      </c>
      <c r="AS14" s="37" t="s">
        <v>2125</v>
      </c>
      <c r="AT14" s="36" t="s">
        <v>2087</v>
      </c>
      <c r="AU14" s="37" t="s">
        <v>3463</v>
      </c>
      <c r="AV14" s="36" t="s">
        <v>2040</v>
      </c>
      <c r="AW14" s="37" t="s">
        <v>3456</v>
      </c>
      <c r="AY14" s="36" t="s">
        <v>2003</v>
      </c>
      <c r="AZ14" s="36" t="s">
        <v>1986</v>
      </c>
      <c r="BA14" s="37" t="s">
        <v>1972</v>
      </c>
      <c r="BB14" s="36" t="s">
        <v>1952</v>
      </c>
      <c r="BC14" s="37" t="s">
        <v>1936</v>
      </c>
      <c r="BD14" s="37" t="s">
        <v>1886</v>
      </c>
    </row>
    <row r="15" spans="1:56" x14ac:dyDescent="0.25">
      <c r="D15" s="36" t="s">
        <v>2595</v>
      </c>
      <c r="I15" s="37" t="s">
        <v>2575</v>
      </c>
      <c r="K15" s="37" t="s">
        <v>2551</v>
      </c>
      <c r="P15" s="36" t="s">
        <v>2497</v>
      </c>
      <c r="R15" s="36" t="s">
        <v>2467</v>
      </c>
      <c r="S15" s="36" t="s">
        <v>2432</v>
      </c>
      <c r="T15" s="36" t="s">
        <v>2411</v>
      </c>
      <c r="U15" s="36" t="s">
        <v>2384</v>
      </c>
      <c r="V15" s="36" t="s">
        <v>2362</v>
      </c>
      <c r="W15" s="36" t="s">
        <v>2320</v>
      </c>
      <c r="Y15" s="36" t="s">
        <v>2282</v>
      </c>
      <c r="AF15" s="36" t="s">
        <v>2237</v>
      </c>
      <c r="AI15" s="36" t="s">
        <v>2207</v>
      </c>
      <c r="AS15" s="37" t="s">
        <v>2124</v>
      </c>
      <c r="AT15" s="36" t="s">
        <v>2086</v>
      </c>
      <c r="AU15" s="37" t="s">
        <v>2069</v>
      </c>
      <c r="AV15" s="36" t="s">
        <v>2039</v>
      </c>
      <c r="AW15" s="37" t="s">
        <v>2028</v>
      </c>
      <c r="AY15" s="36" t="s">
        <v>2002</v>
      </c>
      <c r="AZ15" s="36" t="s">
        <v>1985</v>
      </c>
      <c r="BA15" s="37" t="s">
        <v>1971</v>
      </c>
      <c r="BB15" s="36" t="s">
        <v>1951</v>
      </c>
      <c r="BC15" s="37" t="s">
        <v>1935</v>
      </c>
      <c r="BD15" s="37" t="s">
        <v>1885</v>
      </c>
    </row>
    <row r="16" spans="1:56" x14ac:dyDescent="0.25">
      <c r="I16" s="37" t="s">
        <v>2574</v>
      </c>
      <c r="K16" s="40" t="s">
        <v>2550</v>
      </c>
      <c r="P16" s="36" t="s">
        <v>2496</v>
      </c>
      <c r="R16" s="36" t="s">
        <v>2466</v>
      </c>
      <c r="S16" s="36" t="s">
        <v>2431</v>
      </c>
      <c r="T16" s="36" t="s">
        <v>2410</v>
      </c>
      <c r="U16" s="36" t="s">
        <v>2383</v>
      </c>
      <c r="V16" s="36" t="s">
        <v>2361</v>
      </c>
      <c r="W16" s="36" t="s">
        <v>2319</v>
      </c>
      <c r="AF16" s="36" t="s">
        <v>2236</v>
      </c>
      <c r="AI16" s="36" t="s">
        <v>2206</v>
      </c>
      <c r="AS16" s="37" t="s">
        <v>2123</v>
      </c>
      <c r="AT16" s="36" t="s">
        <v>2085</v>
      </c>
      <c r="AU16" s="37" t="s">
        <v>3464</v>
      </c>
      <c r="AW16" s="37" t="s">
        <v>3458</v>
      </c>
      <c r="AY16" s="36" t="s">
        <v>2001</v>
      </c>
      <c r="BA16" s="37" t="s">
        <v>1970</v>
      </c>
      <c r="BB16" s="36" t="s">
        <v>1950</v>
      </c>
      <c r="BC16" s="37" t="s">
        <v>1934</v>
      </c>
      <c r="BD16" s="37" t="s">
        <v>1884</v>
      </c>
    </row>
    <row r="17" spans="9:56" x14ac:dyDescent="0.25">
      <c r="I17" s="37" t="s">
        <v>2573</v>
      </c>
      <c r="K17" s="40" t="s">
        <v>2549</v>
      </c>
      <c r="P17" s="36" t="s">
        <v>2495</v>
      </c>
      <c r="R17" s="36" t="s">
        <v>2465</v>
      </c>
      <c r="S17" s="36" t="s">
        <v>2430</v>
      </c>
      <c r="T17" s="36" t="s">
        <v>2409</v>
      </c>
      <c r="U17" s="36" t="s">
        <v>2382</v>
      </c>
      <c r="V17" s="36" t="s">
        <v>2360</v>
      </c>
      <c r="W17" s="36" t="s">
        <v>2318</v>
      </c>
      <c r="AF17" s="36" t="s">
        <v>2235</v>
      </c>
      <c r="AI17" s="36" t="s">
        <v>2205</v>
      </c>
      <c r="AS17" s="37" t="s">
        <v>2122</v>
      </c>
      <c r="AT17" s="36" t="s">
        <v>2084</v>
      </c>
      <c r="AU17" s="37" t="s">
        <v>2068</v>
      </c>
      <c r="AW17" s="37" t="s">
        <v>2027</v>
      </c>
      <c r="AY17" s="36" t="s">
        <v>2000</v>
      </c>
      <c r="BA17" s="37" t="s">
        <v>1969</v>
      </c>
      <c r="BB17" s="36" t="s">
        <v>1949</v>
      </c>
      <c r="BC17" s="37" t="s">
        <v>1933</v>
      </c>
      <c r="BD17" s="37" t="s">
        <v>1883</v>
      </c>
    </row>
    <row r="18" spans="9:56" x14ac:dyDescent="0.25">
      <c r="I18" s="37" t="s">
        <v>2572</v>
      </c>
      <c r="K18" s="37" t="s">
        <v>2548</v>
      </c>
      <c r="P18" s="36" t="s">
        <v>2494</v>
      </c>
      <c r="R18" s="36" t="s">
        <v>2464</v>
      </c>
      <c r="S18" s="36" t="s">
        <v>2429</v>
      </c>
      <c r="T18" s="36" t="s">
        <v>2408</v>
      </c>
      <c r="U18" s="36" t="s">
        <v>2381</v>
      </c>
      <c r="V18" s="36" t="s">
        <v>2359</v>
      </c>
      <c r="W18" s="36" t="s">
        <v>2317</v>
      </c>
      <c r="AF18" s="36" t="s">
        <v>2234</v>
      </c>
      <c r="AI18" s="36" t="s">
        <v>2204</v>
      </c>
      <c r="AS18" s="37" t="s">
        <v>2121</v>
      </c>
      <c r="AT18" s="36" t="s">
        <v>2083</v>
      </c>
      <c r="AU18" s="37" t="s">
        <v>2067</v>
      </c>
      <c r="AW18" s="37" t="s">
        <v>2026</v>
      </c>
      <c r="BA18" s="37" t="s">
        <v>1968</v>
      </c>
      <c r="BC18" s="37" t="s">
        <v>1932</v>
      </c>
      <c r="BD18" s="37" t="s">
        <v>1882</v>
      </c>
    </row>
    <row r="19" spans="9:56" x14ac:dyDescent="0.25">
      <c r="I19" s="37" t="s">
        <v>2571</v>
      </c>
      <c r="K19" s="37" t="s">
        <v>2547</v>
      </c>
      <c r="P19" s="36" t="s">
        <v>2493</v>
      </c>
      <c r="R19" s="36" t="s">
        <v>2463</v>
      </c>
      <c r="S19" s="36" t="s">
        <v>2428</v>
      </c>
      <c r="T19" s="36" t="s">
        <v>2407</v>
      </c>
      <c r="U19" s="36" t="s">
        <v>945</v>
      </c>
      <c r="V19" s="36" t="s">
        <v>2358</v>
      </c>
      <c r="W19" s="36" t="s">
        <v>2316</v>
      </c>
      <c r="AF19" s="36" t="s">
        <v>2233</v>
      </c>
      <c r="AS19" s="37" t="s">
        <v>2120</v>
      </c>
      <c r="AU19" s="37" t="s">
        <v>2066</v>
      </c>
      <c r="AW19" s="37" t="s">
        <v>2025</v>
      </c>
      <c r="BA19" s="37" t="s">
        <v>1967</v>
      </c>
      <c r="BC19" s="37" t="s">
        <v>1931</v>
      </c>
      <c r="BD19" s="37" t="s">
        <v>1881</v>
      </c>
    </row>
    <row r="20" spans="9:56" x14ac:dyDescent="0.25">
      <c r="I20" s="37" t="s">
        <v>2570</v>
      </c>
      <c r="K20" s="37" t="s">
        <v>2546</v>
      </c>
      <c r="P20" s="36" t="s">
        <v>2492</v>
      </c>
      <c r="R20" s="36" t="s">
        <v>2462</v>
      </c>
      <c r="S20" s="36" t="s">
        <v>2427</v>
      </c>
      <c r="T20" s="36" t="s">
        <v>2406</v>
      </c>
      <c r="U20" s="36" t="s">
        <v>2380</v>
      </c>
      <c r="V20" s="36" t="s">
        <v>2357</v>
      </c>
      <c r="W20" s="36" t="s">
        <v>2315</v>
      </c>
      <c r="AF20" s="36" t="s">
        <v>2232</v>
      </c>
      <c r="AS20" s="37" t="s">
        <v>2119</v>
      </c>
      <c r="AU20" s="37" t="s">
        <v>2065</v>
      </c>
      <c r="AW20" s="37" t="s">
        <v>2024</v>
      </c>
      <c r="BA20" s="37" t="s">
        <v>1966</v>
      </c>
      <c r="BC20" s="37" t="s">
        <v>1930</v>
      </c>
      <c r="BD20" s="37" t="s">
        <v>1880</v>
      </c>
    </row>
    <row r="21" spans="9:56" x14ac:dyDescent="0.25">
      <c r="K21" s="37" t="s">
        <v>2545</v>
      </c>
      <c r="P21" s="36" t="s">
        <v>2491</v>
      </c>
      <c r="R21" s="36" t="s">
        <v>2461</v>
      </c>
      <c r="S21" s="36" t="s">
        <v>2426</v>
      </c>
      <c r="T21" s="36" t="s">
        <v>2405</v>
      </c>
      <c r="U21" s="36" t="s">
        <v>2379</v>
      </c>
      <c r="V21" s="36" t="s">
        <v>2356</v>
      </c>
      <c r="W21" s="36" t="s">
        <v>2314</v>
      </c>
      <c r="AF21" s="36" t="s">
        <v>2231</v>
      </c>
      <c r="AS21" s="37" t="s">
        <v>2118</v>
      </c>
      <c r="AU21" s="37" t="s">
        <v>3453</v>
      </c>
      <c r="AW21" s="37" t="s">
        <v>2023</v>
      </c>
      <c r="BA21" s="37" t="s">
        <v>1965</v>
      </c>
      <c r="BC21" s="37" t="s">
        <v>1929</v>
      </c>
      <c r="BD21" s="37" t="s">
        <v>1879</v>
      </c>
    </row>
    <row r="22" spans="9:56" x14ac:dyDescent="0.25">
      <c r="K22" s="37" t="s">
        <v>2544</v>
      </c>
      <c r="R22" s="36" t="s">
        <v>2460</v>
      </c>
      <c r="T22" s="36" t="s">
        <v>2404</v>
      </c>
      <c r="U22" s="36" t="s">
        <v>2378</v>
      </c>
      <c r="V22" s="36" t="s">
        <v>2355</v>
      </c>
      <c r="W22" s="36" t="s">
        <v>2313</v>
      </c>
      <c r="AF22" s="36" t="s">
        <v>2230</v>
      </c>
      <c r="AS22" s="37" t="s">
        <v>2117</v>
      </c>
      <c r="AU22" s="37" t="s">
        <v>3459</v>
      </c>
      <c r="AW22" s="37" t="s">
        <v>2022</v>
      </c>
      <c r="BC22" s="37" t="s">
        <v>1928</v>
      </c>
      <c r="BD22" s="37" t="s">
        <v>1878</v>
      </c>
    </row>
    <row r="23" spans="9:56" x14ac:dyDescent="0.25">
      <c r="K23" s="37" t="s">
        <v>6732</v>
      </c>
      <c r="R23" s="36" t="s">
        <v>2459</v>
      </c>
      <c r="T23" s="36" t="s">
        <v>2403</v>
      </c>
      <c r="U23" s="36" t="s">
        <v>2377</v>
      </c>
      <c r="V23" s="36" t="s">
        <v>2354</v>
      </c>
      <c r="W23" s="36" t="s">
        <v>2312</v>
      </c>
      <c r="AF23" s="36" t="s">
        <v>2229</v>
      </c>
      <c r="AS23" s="37" t="s">
        <v>2116</v>
      </c>
      <c r="AU23" s="37" t="s">
        <v>2064</v>
      </c>
      <c r="AW23" s="37" t="s">
        <v>3448</v>
      </c>
      <c r="BC23" s="37" t="s">
        <v>1927</v>
      </c>
      <c r="BD23" s="37" t="s">
        <v>1877</v>
      </c>
    </row>
    <row r="24" spans="9:56" x14ac:dyDescent="0.25">
      <c r="K24" s="37" t="s">
        <v>2542</v>
      </c>
      <c r="R24" s="36" t="s">
        <v>2458</v>
      </c>
      <c r="T24" s="36" t="s">
        <v>2402</v>
      </c>
      <c r="U24" s="36" t="s">
        <v>2376</v>
      </c>
      <c r="V24" s="36" t="s">
        <v>2353</v>
      </c>
      <c r="W24" s="36" t="s">
        <v>2311</v>
      </c>
      <c r="AS24" s="37" t="s">
        <v>2115</v>
      </c>
      <c r="AU24" s="37" t="s">
        <v>2063</v>
      </c>
      <c r="BC24" s="37" t="s">
        <v>1926</v>
      </c>
      <c r="BD24" s="37" t="s">
        <v>1876</v>
      </c>
    </row>
    <row r="25" spans="9:56" x14ac:dyDescent="0.25">
      <c r="K25" s="37" t="s">
        <v>2541</v>
      </c>
      <c r="R25" s="36" t="s">
        <v>2457</v>
      </c>
      <c r="T25" s="36" t="s">
        <v>2401</v>
      </c>
      <c r="U25" s="36" t="s">
        <v>2375</v>
      </c>
      <c r="V25" s="36" t="s">
        <v>2352</v>
      </c>
      <c r="W25" s="36" t="s">
        <v>2310</v>
      </c>
      <c r="AS25" s="37" t="s">
        <v>2114</v>
      </c>
      <c r="AU25" s="37" t="s">
        <v>2062</v>
      </c>
      <c r="BC25" s="37" t="s">
        <v>1925</v>
      </c>
      <c r="BD25" s="37" t="s">
        <v>1875</v>
      </c>
    </row>
    <row r="26" spans="9:56" x14ac:dyDescent="0.25">
      <c r="K26" s="37" t="s">
        <v>2540</v>
      </c>
      <c r="R26" s="36" t="s">
        <v>2456</v>
      </c>
      <c r="T26" s="36" t="s">
        <v>2400</v>
      </c>
      <c r="V26" s="36" t="s">
        <v>2351</v>
      </c>
      <c r="W26" s="36" t="s">
        <v>2309</v>
      </c>
      <c r="AS26" s="37" t="s">
        <v>2113</v>
      </c>
      <c r="AU26" s="37" t="s">
        <v>2061</v>
      </c>
      <c r="BC26" s="37" t="s">
        <v>1924</v>
      </c>
      <c r="BD26" s="37" t="s">
        <v>1874</v>
      </c>
    </row>
    <row r="27" spans="9:56" x14ac:dyDescent="0.25">
      <c r="K27" s="37" t="s">
        <v>2539</v>
      </c>
      <c r="R27" s="36" t="s">
        <v>2455</v>
      </c>
      <c r="T27" s="36" t="s">
        <v>2399</v>
      </c>
      <c r="V27" s="36" t="s">
        <v>2350</v>
      </c>
      <c r="W27" s="36" t="s">
        <v>2308</v>
      </c>
      <c r="AS27" s="37" t="s">
        <v>2112</v>
      </c>
      <c r="AU27" s="37" t="s">
        <v>2060</v>
      </c>
      <c r="BC27" s="37" t="s">
        <v>1923</v>
      </c>
      <c r="BD27" s="36" t="s">
        <v>1873</v>
      </c>
    </row>
    <row r="28" spans="9:56" x14ac:dyDescent="0.25">
      <c r="K28" s="40" t="s">
        <v>2538</v>
      </c>
      <c r="R28" s="36" t="s">
        <v>2454</v>
      </c>
      <c r="V28" s="36" t="s">
        <v>2349</v>
      </c>
      <c r="W28" s="36" t="s">
        <v>2307</v>
      </c>
      <c r="AS28" s="37" t="s">
        <v>2111</v>
      </c>
      <c r="AU28" s="37" t="s">
        <v>2059</v>
      </c>
      <c r="BC28" s="37" t="s">
        <v>1922</v>
      </c>
      <c r="BD28" s="37" t="s">
        <v>1872</v>
      </c>
    </row>
    <row r="29" spans="9:56" x14ac:dyDescent="0.25">
      <c r="K29" s="37" t="s">
        <v>2537</v>
      </c>
      <c r="R29" s="36" t="s">
        <v>2453</v>
      </c>
      <c r="V29" s="36" t="s">
        <v>2348</v>
      </c>
      <c r="W29" s="36" t="s">
        <v>2306</v>
      </c>
      <c r="AS29" s="37" t="s">
        <v>2110</v>
      </c>
      <c r="AU29" s="37" t="s">
        <v>2058</v>
      </c>
      <c r="BC29" s="37" t="s">
        <v>1921</v>
      </c>
      <c r="BD29" s="37" t="s">
        <v>1871</v>
      </c>
    </row>
    <row r="30" spans="9:56" x14ac:dyDescent="0.25">
      <c r="K30" s="37" t="s">
        <v>2536</v>
      </c>
      <c r="R30" s="36" t="s">
        <v>2452</v>
      </c>
      <c r="V30" s="36" t="s">
        <v>2347</v>
      </c>
      <c r="W30" s="36" t="s">
        <v>2305</v>
      </c>
      <c r="AS30" s="37" t="s">
        <v>2109</v>
      </c>
      <c r="AU30" s="37" t="s">
        <v>2057</v>
      </c>
      <c r="BC30" s="37" t="s">
        <v>1920</v>
      </c>
      <c r="BD30" s="37" t="s">
        <v>1870</v>
      </c>
    </row>
    <row r="31" spans="9:56" x14ac:dyDescent="0.25">
      <c r="K31" s="37" t="s">
        <v>2535</v>
      </c>
      <c r="R31" s="36" t="s">
        <v>2451</v>
      </c>
      <c r="V31" s="36" t="s">
        <v>2346</v>
      </c>
      <c r="W31" s="36" t="s">
        <v>2304</v>
      </c>
      <c r="AS31" s="37" t="s">
        <v>2108</v>
      </c>
      <c r="AU31" s="37" t="s">
        <v>3465</v>
      </c>
      <c r="BC31" s="37" t="s">
        <v>1919</v>
      </c>
      <c r="BD31" s="37" t="s">
        <v>1869</v>
      </c>
    </row>
    <row r="32" spans="9:56" x14ac:dyDescent="0.25">
      <c r="K32" s="37" t="s">
        <v>6733</v>
      </c>
      <c r="R32" s="36" t="s">
        <v>2450</v>
      </c>
      <c r="V32" s="36" t="s">
        <v>2345</v>
      </c>
      <c r="W32" s="36" t="s">
        <v>2303</v>
      </c>
      <c r="AS32" s="37" t="s">
        <v>2107</v>
      </c>
      <c r="AU32" s="37" t="s">
        <v>2056</v>
      </c>
      <c r="BC32" s="37" t="s">
        <v>1918</v>
      </c>
      <c r="BD32" s="37" t="s">
        <v>1868</v>
      </c>
    </row>
    <row r="33" spans="11:56" x14ac:dyDescent="0.25">
      <c r="K33" s="37" t="s">
        <v>2534</v>
      </c>
      <c r="R33" s="36" t="s">
        <v>2449</v>
      </c>
      <c r="V33" s="36" t="s">
        <v>2344</v>
      </c>
      <c r="AS33" s="37" t="s">
        <v>2106</v>
      </c>
      <c r="AU33" s="37" t="s">
        <v>2055</v>
      </c>
      <c r="BC33" s="37" t="s">
        <v>1917</v>
      </c>
      <c r="BD33" s="37" t="s">
        <v>1867</v>
      </c>
    </row>
    <row r="34" spans="11:56" x14ac:dyDescent="0.25">
      <c r="K34" s="38" t="s">
        <v>3526</v>
      </c>
      <c r="R34" s="36" t="s">
        <v>2448</v>
      </c>
      <c r="V34" s="36" t="s">
        <v>2343</v>
      </c>
      <c r="AS34" s="37" t="s">
        <v>3454</v>
      </c>
      <c r="AU34" s="37" t="s">
        <v>2054</v>
      </c>
      <c r="BC34" s="37" t="s">
        <v>1916</v>
      </c>
      <c r="BD34" s="37" t="s">
        <v>1866</v>
      </c>
    </row>
    <row r="35" spans="11:56" x14ac:dyDescent="0.25">
      <c r="R35" s="36" t="s">
        <v>2447</v>
      </c>
      <c r="V35" s="36" t="s">
        <v>2342</v>
      </c>
      <c r="AS35" s="37" t="s">
        <v>2105</v>
      </c>
      <c r="AU35" s="37" t="s">
        <v>2053</v>
      </c>
      <c r="BC35" s="37" t="s">
        <v>1915</v>
      </c>
      <c r="BD35" s="37" t="s">
        <v>1865</v>
      </c>
    </row>
    <row r="36" spans="11:56" x14ac:dyDescent="0.25">
      <c r="V36" s="36" t="s">
        <v>2341</v>
      </c>
      <c r="AS36" s="37" t="s">
        <v>2104</v>
      </c>
      <c r="BC36" s="37" t="s">
        <v>1914</v>
      </c>
      <c r="BD36" s="37" t="s">
        <v>1864</v>
      </c>
    </row>
    <row r="37" spans="11:56" x14ac:dyDescent="0.25">
      <c r="V37" s="36" t="s">
        <v>2340</v>
      </c>
      <c r="AS37" s="37" t="s">
        <v>2103</v>
      </c>
      <c r="BC37" s="37" t="s">
        <v>1913</v>
      </c>
      <c r="BD37" s="37" t="s">
        <v>1863</v>
      </c>
    </row>
    <row r="38" spans="11:56" x14ac:dyDescent="0.25">
      <c r="V38" s="36" t="s">
        <v>2339</v>
      </c>
      <c r="AS38" s="37" t="s">
        <v>2102</v>
      </c>
      <c r="BC38" s="37" t="s">
        <v>1912</v>
      </c>
      <c r="BD38" s="37" t="s">
        <v>1862</v>
      </c>
    </row>
    <row r="39" spans="11:56" x14ac:dyDescent="0.25">
      <c r="V39" s="36" t="s">
        <v>2338</v>
      </c>
      <c r="AS39" s="37" t="s">
        <v>2101</v>
      </c>
      <c r="BC39" s="37" t="s">
        <v>1911</v>
      </c>
      <c r="BD39" s="37" t="s">
        <v>1861</v>
      </c>
    </row>
    <row r="40" spans="11:56" x14ac:dyDescent="0.25">
      <c r="V40" s="36" t="s">
        <v>2337</v>
      </c>
      <c r="AS40" s="37" t="s">
        <v>2100</v>
      </c>
      <c r="BC40" s="37" t="s">
        <v>1910</v>
      </c>
      <c r="BD40" s="37" t="s">
        <v>1860</v>
      </c>
    </row>
    <row r="41" spans="11:56" x14ac:dyDescent="0.25">
      <c r="V41" s="36" t="s">
        <v>2336</v>
      </c>
      <c r="BC41" s="37" t="s">
        <v>1909</v>
      </c>
      <c r="BD41" s="37" t="s">
        <v>1859</v>
      </c>
    </row>
    <row r="42" spans="11:56" x14ac:dyDescent="0.25">
      <c r="V42" s="36" t="s">
        <v>2335</v>
      </c>
      <c r="BC42" s="37" t="s">
        <v>1908</v>
      </c>
      <c r="BD42" s="37" t="s">
        <v>1858</v>
      </c>
    </row>
    <row r="43" spans="11:56" x14ac:dyDescent="0.25">
      <c r="BC43" s="37" t="s">
        <v>1907</v>
      </c>
      <c r="BD43" s="37" t="s">
        <v>1857</v>
      </c>
    </row>
    <row r="44" spans="11:56" x14ac:dyDescent="0.25">
      <c r="BC44" s="37" t="s">
        <v>1906</v>
      </c>
      <c r="BD44" s="37" t="s">
        <v>1856</v>
      </c>
    </row>
    <row r="45" spans="11:56" x14ac:dyDescent="0.25">
      <c r="BC45" s="37" t="s">
        <v>1905</v>
      </c>
      <c r="BD45" s="37" t="s">
        <v>1855</v>
      </c>
    </row>
    <row r="46" spans="11:56" x14ac:dyDescent="0.25">
      <c r="BC46" s="37" t="s">
        <v>1904</v>
      </c>
      <c r="BD46" s="37" t="s">
        <v>1851</v>
      </c>
    </row>
    <row r="47" spans="11:56" x14ac:dyDescent="0.25">
      <c r="BC47" s="37" t="s">
        <v>1903</v>
      </c>
    </row>
    <row r="48" spans="11:56" x14ac:dyDescent="0.25">
      <c r="BC48" s="37" t="s">
        <v>1902</v>
      </c>
    </row>
    <row r="49" spans="55:55" x14ac:dyDescent="0.25">
      <c r="BC49" s="37" t="s">
        <v>1901</v>
      </c>
    </row>
    <row r="50" spans="55:55" x14ac:dyDescent="0.25">
      <c r="BC50" s="37" t="s">
        <v>1900</v>
      </c>
    </row>
  </sheetData>
  <conditionalFormatting sqref="A2:A5">
    <cfRule type="duplicateValues" dxfId="57" priority="57"/>
  </conditionalFormatting>
  <conditionalFormatting sqref="B2:B9">
    <cfRule type="duplicateValues" dxfId="56" priority="56"/>
  </conditionalFormatting>
  <conditionalFormatting sqref="C2:C11">
    <cfRule type="duplicateValues" dxfId="55" priority="55"/>
  </conditionalFormatting>
  <conditionalFormatting sqref="D2:D15">
    <cfRule type="duplicateValues" dxfId="54" priority="54"/>
  </conditionalFormatting>
  <conditionalFormatting sqref="I2:I20">
    <cfRule type="duplicateValues" dxfId="53" priority="53"/>
  </conditionalFormatting>
  <conditionalFormatting sqref="J2:J6">
    <cfRule type="duplicateValues" dxfId="52" priority="52"/>
  </conditionalFormatting>
  <conditionalFormatting sqref="K2:K33">
    <cfRule type="duplicateValues" dxfId="51" priority="51"/>
  </conditionalFormatting>
  <conditionalFormatting sqref="L2:L3">
    <cfRule type="duplicateValues" dxfId="50" priority="50"/>
  </conditionalFormatting>
  <conditionalFormatting sqref="M2:M5">
    <cfRule type="duplicateValues" dxfId="49" priority="49"/>
  </conditionalFormatting>
  <conditionalFormatting sqref="N2:N6">
    <cfRule type="duplicateValues" dxfId="48" priority="48"/>
  </conditionalFormatting>
  <conditionalFormatting sqref="O2:O8">
    <cfRule type="duplicateValues" dxfId="47" priority="47"/>
  </conditionalFormatting>
  <conditionalFormatting sqref="P2:P21">
    <cfRule type="duplicateValues" dxfId="46" priority="46"/>
  </conditionalFormatting>
  <conditionalFormatting sqref="Q2:Q10">
    <cfRule type="duplicateValues" dxfId="45" priority="45"/>
  </conditionalFormatting>
  <conditionalFormatting sqref="R2:R35">
    <cfRule type="duplicateValues" dxfId="44" priority="44"/>
  </conditionalFormatting>
  <conditionalFormatting sqref="S2:S21">
    <cfRule type="duplicateValues" dxfId="43" priority="43"/>
  </conditionalFormatting>
  <conditionalFormatting sqref="T2:T27">
    <cfRule type="duplicateValues" dxfId="42" priority="42"/>
  </conditionalFormatting>
  <conditionalFormatting sqref="U2:U25">
    <cfRule type="duplicateValues" dxfId="41" priority="41"/>
  </conditionalFormatting>
  <conditionalFormatting sqref="V4:V42">
    <cfRule type="duplicateValues" dxfId="40" priority="40"/>
  </conditionalFormatting>
  <conditionalFormatting sqref="V3">
    <cfRule type="duplicateValues" dxfId="39" priority="38"/>
  </conditionalFormatting>
  <conditionalFormatting sqref="V3">
    <cfRule type="duplicateValues" dxfId="38" priority="37"/>
  </conditionalFormatting>
  <conditionalFormatting sqref="V3">
    <cfRule type="duplicateValues" dxfId="37" priority="36"/>
  </conditionalFormatting>
  <conditionalFormatting sqref="V3">
    <cfRule type="duplicateValues" dxfId="36" priority="39"/>
  </conditionalFormatting>
  <conditionalFormatting sqref="V3">
    <cfRule type="duplicateValues" dxfId="35" priority="35"/>
  </conditionalFormatting>
  <conditionalFormatting sqref="W2:W32">
    <cfRule type="duplicateValues" dxfId="34" priority="34"/>
  </conditionalFormatting>
  <conditionalFormatting sqref="X2:X6">
    <cfRule type="duplicateValues" dxfId="33" priority="33"/>
  </conditionalFormatting>
  <conditionalFormatting sqref="Y2:Y15">
    <cfRule type="duplicateValues" dxfId="32" priority="32"/>
  </conditionalFormatting>
  <conditionalFormatting sqref="AB2:AB5">
    <cfRule type="duplicateValues" dxfId="31" priority="30"/>
  </conditionalFormatting>
  <conditionalFormatting sqref="AC2:AC5">
    <cfRule type="duplicateValues" dxfId="30" priority="29"/>
  </conditionalFormatting>
  <conditionalFormatting sqref="AD2:AD12">
    <cfRule type="duplicateValues" dxfId="29" priority="28"/>
  </conditionalFormatting>
  <conditionalFormatting sqref="AE2:AE9">
    <cfRule type="duplicateValues" dxfId="28" priority="27"/>
  </conditionalFormatting>
  <conditionalFormatting sqref="AF2:AF23">
    <cfRule type="duplicateValues" dxfId="27" priority="26"/>
  </conditionalFormatting>
  <conditionalFormatting sqref="AH2:AH7">
    <cfRule type="duplicateValues" dxfId="26" priority="25"/>
  </conditionalFormatting>
  <conditionalFormatting sqref="AI2:AI18">
    <cfRule type="duplicateValues" dxfId="25" priority="24"/>
  </conditionalFormatting>
  <conditionalFormatting sqref="AJ2">
    <cfRule type="duplicateValues" dxfId="24" priority="23"/>
  </conditionalFormatting>
  <conditionalFormatting sqref="AK2:AK4">
    <cfRule type="duplicateValues" dxfId="23" priority="22"/>
  </conditionalFormatting>
  <conditionalFormatting sqref="AL2:AL5">
    <cfRule type="duplicateValues" dxfId="22" priority="21"/>
  </conditionalFormatting>
  <conditionalFormatting sqref="AM2:AM6">
    <cfRule type="duplicateValues" dxfId="21" priority="20"/>
  </conditionalFormatting>
  <conditionalFormatting sqref="AN2:AN11">
    <cfRule type="duplicateValues" dxfId="20" priority="19"/>
  </conditionalFormatting>
  <conditionalFormatting sqref="AO2:AO6">
    <cfRule type="duplicateValues" dxfId="19" priority="18"/>
  </conditionalFormatting>
  <conditionalFormatting sqref="AP2:AP9">
    <cfRule type="duplicateValues" dxfId="18" priority="17"/>
  </conditionalFormatting>
  <conditionalFormatting sqref="AQ2:AQ10">
    <cfRule type="duplicateValues" dxfId="17" priority="16"/>
  </conditionalFormatting>
  <conditionalFormatting sqref="AR2:AR13">
    <cfRule type="duplicateValues" dxfId="16" priority="15"/>
  </conditionalFormatting>
  <conditionalFormatting sqref="AS2:AS40">
    <cfRule type="duplicateValues" dxfId="15" priority="14"/>
  </conditionalFormatting>
  <conditionalFormatting sqref="AT2:AT18">
    <cfRule type="duplicateValues" dxfId="14" priority="13"/>
  </conditionalFormatting>
  <conditionalFormatting sqref="AU2:AU35">
    <cfRule type="duplicateValues" dxfId="13" priority="12"/>
  </conditionalFormatting>
  <conditionalFormatting sqref="AV2:AV15">
    <cfRule type="duplicateValues" dxfId="12" priority="11"/>
  </conditionalFormatting>
  <conditionalFormatting sqref="AW2:AW23">
    <cfRule type="duplicateValues" dxfId="11" priority="10"/>
  </conditionalFormatting>
  <conditionalFormatting sqref="AX2:AX8">
    <cfRule type="duplicateValues" dxfId="10" priority="9"/>
  </conditionalFormatting>
  <conditionalFormatting sqref="AY2:AY17">
    <cfRule type="duplicateValues" dxfId="9" priority="8"/>
  </conditionalFormatting>
  <conditionalFormatting sqref="AZ2:AZ15">
    <cfRule type="duplicateValues" dxfId="8" priority="7"/>
  </conditionalFormatting>
  <conditionalFormatting sqref="BA2:BA21">
    <cfRule type="duplicateValues" dxfId="7" priority="6"/>
  </conditionalFormatting>
  <conditionalFormatting sqref="BB2:BB17">
    <cfRule type="duplicateValues" dxfId="6" priority="5"/>
  </conditionalFormatting>
  <conditionalFormatting sqref="BC2:BC50">
    <cfRule type="duplicateValues" dxfId="5" priority="4"/>
  </conditionalFormatting>
  <conditionalFormatting sqref="BD2:BD46">
    <cfRule type="duplicateValues" dxfId="4" priority="3"/>
  </conditionalFormatting>
  <conditionalFormatting sqref="J7">
    <cfRule type="duplicateValues" dxfId="3" priority="2"/>
  </conditionalFormatting>
  <conditionalFormatting sqref="J8">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Сервопривода (газ-воздух)</vt:lpstr>
      <vt:lpstr>PHOTO</vt:lpstr>
      <vt:lpstr>Справочник Установка</vt:lpstr>
      <vt:lpstr>Место установки</vt:lpstr>
      <vt:lpstr>общий справочник</vt:lpstr>
      <vt:lpstr>СКП</vt:lpstr>
      <vt:lpstr>Группа закупа</vt:lpstr>
      <vt:lpstr>Подгруппы закупа</vt:lpstr>
      <vt:lpstr>'Сервопривода (газ-воздух)'!подгруппы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2026-03-25T05:36:02Z</dcterms:modified>
</cp:coreProperties>
</file>